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555" windowWidth="18675" windowHeight="11760" tabRatio="748"/>
  </bookViews>
  <sheets>
    <sheet name="Nb perfs" sheetId="9" r:id="rId1"/>
    <sheet name="Evol Clsst clubs" sheetId="1" r:id="rId2"/>
    <sheet name="Clsst clubs 91" sheetId="4" r:id="rId3"/>
    <sheet name="Interclubs" sheetId="5" r:id="rId4"/>
    <sheet name="Podiums" sheetId="8" r:id="rId5"/>
    <sheet name="Jurys" sheetId="17" r:id="rId6"/>
    <sheet name="Qualifs France" sheetId="10" r:id="rId7"/>
    <sheet name="detail qualifs fce" sheetId="18" r:id="rId8"/>
  </sheets>
  <definedNames>
    <definedName name="_xlnm.Print_Area" localSheetId="2">'Clsst clubs 91'!$A$1:$H$53</definedName>
    <definedName name="_xlnm.Print_Area" localSheetId="1">'Evol Clsst clubs'!$A$1:$G$30</definedName>
    <definedName name="_xlnm.Print_Area" localSheetId="3">Interclubs!$A$1:$G$57</definedName>
    <definedName name="_xlnm.Print_Area" localSheetId="5">Jurys!$A$1:$I$27</definedName>
    <definedName name="_xlnm.Print_Area" localSheetId="0">'Nb perfs'!$B$8:$S$49</definedName>
    <definedName name="_xlnm.Print_Area" localSheetId="4">Podiums!$A$1:$J$67</definedName>
    <definedName name="_xlnm.Print_Area" localSheetId="6">'Qualifs France'!$A$1:$AG$57</definedName>
  </definedNames>
  <calcPr calcId="145621"/>
</workbook>
</file>

<file path=xl/calcChain.xml><?xml version="1.0" encoding="utf-8"?>
<calcChain xmlns="http://schemas.openxmlformats.org/spreadsheetml/2006/main">
  <c r="AG57" i="10" l="1"/>
  <c r="AG55" i="10"/>
  <c r="AG53" i="10"/>
  <c r="AC57" i="10"/>
  <c r="AC55" i="10"/>
  <c r="AC53" i="10"/>
  <c r="Y57" i="10"/>
  <c r="Y55" i="10"/>
  <c r="Y53" i="10"/>
  <c r="U57" i="10"/>
  <c r="U55" i="10"/>
  <c r="U53" i="10"/>
  <c r="Q57" i="10"/>
  <c r="Q55" i="10"/>
  <c r="Q53" i="10"/>
  <c r="M57" i="10"/>
  <c r="M55" i="10"/>
  <c r="M53" i="10"/>
  <c r="I57" i="10"/>
  <c r="I55" i="10"/>
  <c r="I53" i="10"/>
  <c r="E57" i="10"/>
  <c r="E55" i="10"/>
  <c r="E53" i="10"/>
  <c r="AF36" i="10" l="1"/>
  <c r="AE36" i="10"/>
  <c r="AG49" i="10"/>
  <c r="AG48" i="10"/>
  <c r="AG47" i="10"/>
  <c r="AG45" i="10"/>
  <c r="AG44" i="10"/>
  <c r="AG43" i="10"/>
  <c r="AG42" i="10"/>
  <c r="AG41" i="10"/>
  <c r="AG40" i="10"/>
  <c r="AG39" i="10"/>
  <c r="AG38" i="10"/>
  <c r="AG34" i="10"/>
  <c r="AG33" i="10"/>
  <c r="AG32" i="10"/>
  <c r="AG30" i="10"/>
  <c r="AG28" i="10"/>
  <c r="AG27" i="10"/>
  <c r="AG26" i="10"/>
  <c r="AG24" i="10"/>
  <c r="AG23" i="10"/>
  <c r="AG22" i="10"/>
  <c r="AG21" i="10"/>
  <c r="AF19" i="10"/>
  <c r="AF17" i="10" s="1"/>
  <c r="AE19" i="10"/>
  <c r="N19" i="9"/>
  <c r="R15" i="9"/>
  <c r="R14" i="9"/>
  <c r="R13" i="9"/>
  <c r="R12" i="9"/>
  <c r="R11" i="9"/>
  <c r="AE17" i="10" l="1"/>
  <c r="AG36" i="10"/>
  <c r="AG19" i="10"/>
  <c r="O16" i="9"/>
  <c r="P15" i="9"/>
  <c r="P14" i="9"/>
  <c r="P13" i="9"/>
  <c r="P12" i="9"/>
  <c r="AG17" i="10" l="1"/>
  <c r="C18" i="17"/>
  <c r="D18" i="17"/>
  <c r="E18" i="17"/>
  <c r="F18" i="17"/>
  <c r="G18" i="17"/>
  <c r="H18" i="17"/>
  <c r="I18" i="17"/>
  <c r="B18" i="17"/>
  <c r="J24" i="8" l="1"/>
  <c r="J23" i="8"/>
  <c r="J22" i="8"/>
  <c r="J20" i="8"/>
  <c r="J19" i="8"/>
  <c r="J18" i="8"/>
  <c r="H49" i="8"/>
  <c r="H21" i="8"/>
  <c r="H17" i="8"/>
  <c r="H13" i="8"/>
  <c r="F18" i="4"/>
  <c r="F19" i="4"/>
  <c r="F20" i="4"/>
  <c r="F21" i="4"/>
  <c r="F22" i="4"/>
  <c r="F23" i="4"/>
  <c r="F24" i="4"/>
  <c r="F25" i="4"/>
  <c r="F26" i="4"/>
  <c r="F27" i="4"/>
  <c r="H25" i="8" l="1"/>
  <c r="Q27" i="4"/>
  <c r="P27" i="4"/>
  <c r="O27" i="4"/>
  <c r="Q26" i="4"/>
  <c r="P26" i="4"/>
  <c r="O26" i="4"/>
  <c r="Q25" i="4"/>
  <c r="P25" i="4"/>
  <c r="O25" i="4"/>
  <c r="Q24" i="4"/>
  <c r="P24" i="4"/>
  <c r="O24" i="4"/>
  <c r="Q23" i="4"/>
  <c r="P23" i="4"/>
  <c r="O23" i="4"/>
  <c r="Q22" i="4"/>
  <c r="P22" i="4"/>
  <c r="O22" i="4"/>
  <c r="Q21" i="4"/>
  <c r="P21" i="4"/>
  <c r="O21" i="4"/>
  <c r="Q20" i="4"/>
  <c r="P20" i="4"/>
  <c r="O20" i="4"/>
  <c r="Q19" i="4"/>
  <c r="P19" i="4"/>
  <c r="O19" i="4"/>
  <c r="Q18" i="4"/>
  <c r="P18" i="4"/>
  <c r="O18" i="4"/>
  <c r="H14" i="4"/>
  <c r="G14" i="4"/>
  <c r="F14" i="4"/>
  <c r="H13" i="4"/>
  <c r="G13" i="4"/>
  <c r="F13" i="4"/>
  <c r="H12" i="4"/>
  <c r="G12" i="4"/>
  <c r="F12" i="4"/>
  <c r="H11" i="4"/>
  <c r="G11" i="4"/>
  <c r="F11" i="4"/>
  <c r="H10" i="4"/>
  <c r="G10" i="4"/>
  <c r="F10" i="4"/>
  <c r="H9" i="4"/>
  <c r="G9" i="4"/>
  <c r="F9" i="4"/>
  <c r="H8" i="4"/>
  <c r="G8" i="4"/>
  <c r="F8" i="4"/>
  <c r="H7" i="4"/>
  <c r="G7" i="4"/>
  <c r="F7" i="4"/>
  <c r="H6" i="4"/>
  <c r="G6" i="4"/>
  <c r="F6" i="4"/>
  <c r="H5" i="4"/>
  <c r="G5" i="4"/>
  <c r="F5" i="4"/>
  <c r="S11" i="9" l="1"/>
  <c r="S13" i="9"/>
  <c r="S14" i="9"/>
  <c r="S15" i="9"/>
  <c r="S12" i="9"/>
  <c r="P53" i="4" l="1"/>
  <c r="P52" i="4"/>
  <c r="P51" i="4"/>
  <c r="P50" i="4"/>
  <c r="P49" i="4"/>
  <c r="P48" i="4"/>
  <c r="P47" i="4"/>
  <c r="P46" i="4"/>
  <c r="P45" i="4"/>
  <c r="P44" i="4"/>
  <c r="AC49" i="10" l="1"/>
  <c r="AC48" i="10"/>
  <c r="AC47" i="10"/>
  <c r="AC45" i="10"/>
  <c r="AC44" i="10"/>
  <c r="AC43" i="10"/>
  <c r="AC42" i="10"/>
  <c r="AC41" i="10"/>
  <c r="AC40" i="10"/>
  <c r="AC39" i="10"/>
  <c r="AC38" i="10"/>
  <c r="AB36" i="10"/>
  <c r="AA36" i="10"/>
  <c r="AC34" i="10"/>
  <c r="AC33" i="10"/>
  <c r="AC32" i="10"/>
  <c r="AC30" i="10"/>
  <c r="AC28" i="10"/>
  <c r="AC27" i="10"/>
  <c r="AC26" i="10"/>
  <c r="AC24" i="10"/>
  <c r="AC23" i="10"/>
  <c r="AC22" i="10"/>
  <c r="AC21" i="10"/>
  <c r="AB19" i="10"/>
  <c r="AA19" i="10"/>
  <c r="J52" i="8"/>
  <c r="J51" i="8"/>
  <c r="J50" i="8"/>
  <c r="I49" i="8"/>
  <c r="G49" i="8"/>
  <c r="F49" i="8"/>
  <c r="E49" i="8"/>
  <c r="D49" i="8"/>
  <c r="C49" i="8"/>
  <c r="B49" i="8"/>
  <c r="J15" i="8"/>
  <c r="J16" i="8"/>
  <c r="J14" i="8"/>
  <c r="I21" i="8"/>
  <c r="I17" i="8"/>
  <c r="I13" i="8"/>
  <c r="AA17" i="10" l="1"/>
  <c r="AB17" i="10"/>
  <c r="J49" i="8"/>
  <c r="AC19" i="10"/>
  <c r="AC36" i="10"/>
  <c r="I25" i="8"/>
  <c r="AC17" i="10" l="1"/>
  <c r="Q53" i="4"/>
  <c r="O53" i="4"/>
  <c r="Q52" i="4"/>
  <c r="O52" i="4"/>
  <c r="Q51" i="4"/>
  <c r="O51" i="4"/>
  <c r="Q50" i="4"/>
  <c r="O50" i="4"/>
  <c r="Q49" i="4"/>
  <c r="O49" i="4"/>
  <c r="Q48" i="4"/>
  <c r="O48" i="4"/>
  <c r="Q47" i="4"/>
  <c r="O47" i="4"/>
  <c r="Q46" i="4"/>
  <c r="O46" i="4"/>
  <c r="Q45" i="4"/>
  <c r="O45" i="4"/>
  <c r="Q44" i="4"/>
  <c r="O44" i="4"/>
  <c r="H40" i="4" l="1"/>
  <c r="G40" i="4"/>
  <c r="F40" i="4"/>
  <c r="H39" i="4"/>
  <c r="G39" i="4"/>
  <c r="F39" i="4"/>
  <c r="H38" i="4"/>
  <c r="G38" i="4"/>
  <c r="F38" i="4"/>
  <c r="H37" i="4"/>
  <c r="G37" i="4"/>
  <c r="F37" i="4"/>
  <c r="H36" i="4"/>
  <c r="G36" i="4"/>
  <c r="F36" i="4"/>
  <c r="H35" i="4"/>
  <c r="G35" i="4"/>
  <c r="F35" i="4"/>
  <c r="H34" i="4"/>
  <c r="G34" i="4"/>
  <c r="F34" i="4"/>
  <c r="H33" i="4"/>
  <c r="G33" i="4"/>
  <c r="F33" i="4"/>
  <c r="H32" i="4"/>
  <c r="G32" i="4"/>
  <c r="F32" i="4"/>
  <c r="H31" i="4"/>
  <c r="G31" i="4"/>
  <c r="F31" i="4"/>
  <c r="Q40" i="4"/>
  <c r="P40" i="4"/>
  <c r="O40" i="4"/>
  <c r="Q39" i="4"/>
  <c r="P39" i="4"/>
  <c r="O39" i="4"/>
  <c r="Q38" i="4"/>
  <c r="P38" i="4"/>
  <c r="O38" i="4"/>
  <c r="Q37" i="4"/>
  <c r="P37" i="4"/>
  <c r="O37" i="4"/>
  <c r="Q36" i="4"/>
  <c r="P36" i="4"/>
  <c r="O36" i="4"/>
  <c r="Q35" i="4"/>
  <c r="P35" i="4"/>
  <c r="O35" i="4"/>
  <c r="Q34" i="4"/>
  <c r="P34" i="4"/>
  <c r="O34" i="4"/>
  <c r="Q33" i="4"/>
  <c r="P33" i="4"/>
  <c r="O33" i="4"/>
  <c r="Q32" i="4"/>
  <c r="P32" i="4"/>
  <c r="O32" i="4"/>
  <c r="Q31" i="4"/>
  <c r="P31" i="4"/>
  <c r="O31" i="4"/>
  <c r="H66" i="4"/>
  <c r="G66" i="4"/>
  <c r="H65" i="4"/>
  <c r="G65" i="4"/>
  <c r="H64" i="4"/>
  <c r="G64" i="4"/>
  <c r="H63" i="4"/>
  <c r="G63" i="4"/>
  <c r="H62" i="4"/>
  <c r="G62" i="4"/>
  <c r="H61" i="4"/>
  <c r="G61" i="4"/>
  <c r="H60" i="4"/>
  <c r="G60" i="4"/>
  <c r="H59" i="4"/>
  <c r="G59" i="4"/>
  <c r="H58" i="4"/>
  <c r="G58" i="4"/>
  <c r="H57" i="4"/>
  <c r="G57" i="4"/>
  <c r="H53" i="4"/>
  <c r="G53" i="4"/>
  <c r="H52" i="4"/>
  <c r="G52" i="4"/>
  <c r="H51" i="4"/>
  <c r="G51" i="4"/>
  <c r="H50" i="4"/>
  <c r="G50" i="4"/>
  <c r="H49" i="4"/>
  <c r="G49" i="4"/>
  <c r="H48" i="4"/>
  <c r="G48" i="4"/>
  <c r="H47" i="4"/>
  <c r="G47" i="4"/>
  <c r="H46" i="4"/>
  <c r="G46" i="4"/>
  <c r="H45" i="4"/>
  <c r="G45" i="4"/>
  <c r="H44" i="4"/>
  <c r="G44" i="4"/>
  <c r="G19" i="4"/>
  <c r="H19" i="4"/>
  <c r="G20" i="4"/>
  <c r="H20" i="4"/>
  <c r="G21" i="4"/>
  <c r="H21" i="4"/>
  <c r="G22" i="4"/>
  <c r="H22" i="4"/>
  <c r="G23" i="4"/>
  <c r="H23" i="4"/>
  <c r="G24" i="4"/>
  <c r="H24" i="4"/>
  <c r="G25" i="4"/>
  <c r="H25" i="4"/>
  <c r="G26" i="4"/>
  <c r="H26" i="4"/>
  <c r="G27" i="4"/>
  <c r="H27" i="4"/>
  <c r="H18" i="4"/>
  <c r="G18" i="4"/>
  <c r="K16" i="9" l="1"/>
  <c r="L15" i="9"/>
  <c r="L14" i="9"/>
  <c r="L13" i="9"/>
  <c r="L12" i="9"/>
  <c r="Y49" i="10"/>
  <c r="U49" i="10"/>
  <c r="Q49" i="10"/>
  <c r="M49" i="10"/>
  <c r="I49" i="10"/>
  <c r="E49" i="10"/>
  <c r="Y48" i="10"/>
  <c r="U48" i="10"/>
  <c r="Q48" i="10"/>
  <c r="M48" i="10"/>
  <c r="I48" i="10"/>
  <c r="E48" i="10"/>
  <c r="Y47" i="10"/>
  <c r="U47" i="10"/>
  <c r="Q47" i="10"/>
  <c r="M47" i="10"/>
  <c r="I47" i="10"/>
  <c r="E47" i="10"/>
  <c r="Y45" i="10"/>
  <c r="U45" i="10"/>
  <c r="Q45" i="10"/>
  <c r="M45" i="10"/>
  <c r="I45" i="10"/>
  <c r="E45" i="10"/>
  <c r="Y44" i="10"/>
  <c r="U44" i="10"/>
  <c r="Q44" i="10"/>
  <c r="M44" i="10"/>
  <c r="I44" i="10"/>
  <c r="E44" i="10"/>
  <c r="Y43" i="10"/>
  <c r="U43" i="10"/>
  <c r="Q43" i="10"/>
  <c r="M43" i="10"/>
  <c r="I43" i="10"/>
  <c r="E43" i="10"/>
  <c r="Y42" i="10"/>
  <c r="U42" i="10"/>
  <c r="Q42" i="10"/>
  <c r="M42" i="10"/>
  <c r="I42" i="10"/>
  <c r="E42" i="10"/>
  <c r="Y41" i="10"/>
  <c r="U41" i="10"/>
  <c r="Q41" i="10"/>
  <c r="M41" i="10"/>
  <c r="I41" i="10"/>
  <c r="E41" i="10"/>
  <c r="Y40" i="10"/>
  <c r="U40" i="10"/>
  <c r="Q40" i="10"/>
  <c r="M40" i="10"/>
  <c r="I40" i="10"/>
  <c r="E40" i="10"/>
  <c r="Y39" i="10"/>
  <c r="U39" i="10"/>
  <c r="Q39" i="10"/>
  <c r="M39" i="10"/>
  <c r="I39" i="10"/>
  <c r="E39" i="10"/>
  <c r="Y38" i="10"/>
  <c r="U38" i="10"/>
  <c r="Q38" i="10"/>
  <c r="Q36" i="10" s="1"/>
  <c r="M38" i="10"/>
  <c r="I38" i="10"/>
  <c r="E38" i="10"/>
  <c r="X36" i="10"/>
  <c r="W36" i="10"/>
  <c r="T36" i="10"/>
  <c r="S36" i="10"/>
  <c r="P36" i="10"/>
  <c r="O36" i="10"/>
  <c r="M36" i="10"/>
  <c r="L36" i="10"/>
  <c r="K36" i="10"/>
  <c r="H36" i="10"/>
  <c r="G36" i="10"/>
  <c r="E36" i="10"/>
  <c r="D36" i="10"/>
  <c r="C36" i="10"/>
  <c r="Y34" i="10"/>
  <c r="U34" i="10"/>
  <c r="Q34" i="10"/>
  <c r="M34" i="10"/>
  <c r="I34" i="10"/>
  <c r="E34" i="10"/>
  <c r="Y33" i="10"/>
  <c r="U33" i="10"/>
  <c r="Q33" i="10"/>
  <c r="M33" i="10"/>
  <c r="I33" i="10"/>
  <c r="E33" i="10"/>
  <c r="Y32" i="10"/>
  <c r="U32" i="10"/>
  <c r="Q32" i="10"/>
  <c r="M32" i="10"/>
  <c r="I32" i="10"/>
  <c r="E32" i="10"/>
  <c r="Y30" i="10"/>
  <c r="U30" i="10"/>
  <c r="Q30" i="10"/>
  <c r="M30" i="10"/>
  <c r="I30" i="10"/>
  <c r="E30" i="10"/>
  <c r="Y28" i="10"/>
  <c r="U28" i="10"/>
  <c r="Q28" i="10"/>
  <c r="M28" i="10"/>
  <c r="I28" i="10"/>
  <c r="E28" i="10"/>
  <c r="Y27" i="10"/>
  <c r="U27" i="10"/>
  <c r="Q27" i="10"/>
  <c r="M27" i="10"/>
  <c r="I27" i="10"/>
  <c r="E27" i="10"/>
  <c r="Y26" i="10"/>
  <c r="U26" i="10"/>
  <c r="Q26" i="10"/>
  <c r="M26" i="10"/>
  <c r="I26" i="10"/>
  <c r="E26" i="10"/>
  <c r="Y24" i="10"/>
  <c r="U24" i="10"/>
  <c r="Q24" i="10"/>
  <c r="M24" i="10"/>
  <c r="I24" i="10"/>
  <c r="E24" i="10"/>
  <c r="Y23" i="10"/>
  <c r="U23" i="10"/>
  <c r="Q23" i="10"/>
  <c r="M23" i="10"/>
  <c r="I23" i="10"/>
  <c r="E23" i="10"/>
  <c r="Y22" i="10"/>
  <c r="U22" i="10"/>
  <c r="Q22" i="10"/>
  <c r="M22" i="10"/>
  <c r="I22" i="10"/>
  <c r="E22" i="10"/>
  <c r="Y21" i="10"/>
  <c r="U21" i="10"/>
  <c r="U19" i="10" s="1"/>
  <c r="Q21" i="10"/>
  <c r="M21" i="10"/>
  <c r="I21" i="10"/>
  <c r="I19" i="10" s="1"/>
  <c r="E21" i="10"/>
  <c r="E19" i="10" s="1"/>
  <c r="E17" i="10" s="1"/>
  <c r="X19" i="10"/>
  <c r="W19" i="10"/>
  <c r="T19" i="10"/>
  <c r="T17" i="10" s="1"/>
  <c r="S19" i="10"/>
  <c r="O19" i="10"/>
  <c r="L19" i="10"/>
  <c r="K19" i="10"/>
  <c r="K17" i="10" s="1"/>
  <c r="H19" i="10"/>
  <c r="H17" i="10" s="1"/>
  <c r="G19" i="10"/>
  <c r="D19" i="10"/>
  <c r="C19" i="10"/>
  <c r="C17" i="10" s="1"/>
  <c r="N15" i="9"/>
  <c r="J15" i="9"/>
  <c r="H15" i="9"/>
  <c r="F15" i="9"/>
  <c r="N14" i="9"/>
  <c r="J14" i="9"/>
  <c r="H14" i="9"/>
  <c r="F14" i="9"/>
  <c r="N13" i="9"/>
  <c r="J13" i="9"/>
  <c r="H13" i="9"/>
  <c r="F13" i="9"/>
  <c r="M16" i="9"/>
  <c r="I16" i="9"/>
  <c r="G16" i="9"/>
  <c r="E16" i="9"/>
  <c r="N12" i="9"/>
  <c r="J12" i="9"/>
  <c r="H12" i="9"/>
  <c r="F12" i="9"/>
  <c r="B21" i="8"/>
  <c r="C21" i="8"/>
  <c r="D21" i="8"/>
  <c r="E21" i="8"/>
  <c r="F21" i="8"/>
  <c r="G21" i="8"/>
  <c r="B17" i="8"/>
  <c r="C17" i="8"/>
  <c r="D17" i="8"/>
  <c r="E17" i="8"/>
  <c r="F17" i="8"/>
  <c r="G17" i="8"/>
  <c r="B13" i="8"/>
  <c r="C13" i="8"/>
  <c r="D13" i="8"/>
  <c r="E13" i="8"/>
  <c r="F13" i="8"/>
  <c r="G13" i="8"/>
  <c r="F66" i="4"/>
  <c r="F65" i="4"/>
  <c r="F64" i="4"/>
  <c r="F63" i="4"/>
  <c r="F62" i="4"/>
  <c r="F61" i="4"/>
  <c r="F60" i="4"/>
  <c r="F59" i="4"/>
  <c r="F58" i="4"/>
  <c r="F57" i="4"/>
  <c r="F53" i="4"/>
  <c r="F52" i="4"/>
  <c r="F51" i="4"/>
  <c r="F50" i="4"/>
  <c r="F49" i="4"/>
  <c r="F48" i="4"/>
  <c r="F47" i="4"/>
  <c r="F46" i="4"/>
  <c r="F45" i="4"/>
  <c r="F44" i="4"/>
  <c r="U36" i="10" l="1"/>
  <c r="U17" i="10" s="1"/>
  <c r="W17" i="10"/>
  <c r="G17" i="10"/>
  <c r="O17" i="10"/>
  <c r="M19" i="10"/>
  <c r="M17" i="10" s="1"/>
  <c r="I36" i="10"/>
  <c r="I17" i="10" s="1"/>
  <c r="Y36" i="10"/>
  <c r="D17" i="10"/>
  <c r="L17" i="10"/>
  <c r="S17" i="10"/>
  <c r="X17" i="10"/>
  <c r="Q19" i="10"/>
  <c r="Q17" i="10" s="1"/>
  <c r="P17" i="10"/>
  <c r="S16" i="9"/>
  <c r="R16" i="9"/>
  <c r="Y19" i="10"/>
  <c r="J17" i="8"/>
  <c r="J13" i="8"/>
  <c r="J21" i="8"/>
  <c r="E25" i="8"/>
  <c r="F25" i="8"/>
  <c r="D25" i="8"/>
  <c r="G25" i="8"/>
  <c r="C25" i="8"/>
  <c r="B25" i="8"/>
  <c r="Y17" i="10" l="1"/>
  <c r="J25" i="8"/>
</calcChain>
</file>

<file path=xl/sharedStrings.xml><?xml version="1.0" encoding="utf-8"?>
<sst xmlns="http://schemas.openxmlformats.org/spreadsheetml/2006/main" count="898" uniqueCount="471">
  <si>
    <t>Podiums des compétitions [salle &amp; stade plein air]</t>
  </si>
  <si>
    <t>Total podiums</t>
  </si>
  <si>
    <t>TOTAL NATIONAL</t>
  </si>
  <si>
    <t>Champion(ne)</t>
  </si>
  <si>
    <t>Vice-Champion(ne)</t>
  </si>
  <si>
    <t>3ème place</t>
  </si>
  <si>
    <t>TOTAL RÉGIONAL</t>
  </si>
  <si>
    <t>TOTAL DÉPARTEMENTAL</t>
  </si>
  <si>
    <t>TOTAL GÉNÉRAL</t>
  </si>
  <si>
    <t xml:space="preserve"> aux Championnats d'Europe en salle de Birmingham (Grande Bretagne)</t>
  </si>
  <si>
    <t>NOMBRE DE PERFORMANCES ENREGISTRÉES DANS LA BASE DE RÉSULTATS FFA [SIFFA]</t>
  </si>
  <si>
    <t>2008-2009</t>
  </si>
  <si>
    <t>2009-2010</t>
  </si>
  <si>
    <t>2010-2011</t>
  </si>
  <si>
    <t>2011-2012</t>
  </si>
  <si>
    <t>NB LICENCIÉS</t>
  </si>
  <si>
    <t>NB TOTAL PERFS</t>
  </si>
  <si>
    <t>NB PERF. / LIC.</t>
  </si>
  <si>
    <t>PISTE / SALLE</t>
  </si>
  <si>
    <t>CROSS</t>
  </si>
  <si>
    <t>ROUTE / TRAILS</t>
  </si>
  <si>
    <t>D3</t>
  </si>
  <si>
    <t>ANNÉE</t>
  </si>
  <si>
    <t>TOTAL
POINTS</t>
  </si>
  <si>
    <t>NOMBRE DE
LICENCIÉS*</t>
  </si>
  <si>
    <t>NBRE LICENCIÉS CLASSÉS</t>
  </si>
  <si>
    <t>CLASSEMENT FRANCE</t>
  </si>
  <si>
    <t>CLASSEMENT         ILE-DE-FRANCE</t>
  </si>
  <si>
    <t>CLASSEMENT ESSONNE</t>
  </si>
  <si>
    <t>196 / 1399</t>
  </si>
  <si>
    <t>38 / 253</t>
  </si>
  <si>
    <t>4 / 30</t>
  </si>
  <si>
    <t>251 / 1385</t>
  </si>
  <si>
    <t>44 / 254</t>
  </si>
  <si>
    <t>5 / 30</t>
  </si>
  <si>
    <t>201 / 1364</t>
  </si>
  <si>
    <t>39 / 253</t>
  </si>
  <si>
    <t>4 / 33</t>
  </si>
  <si>
    <t>223 / 1742</t>
  </si>
  <si>
    <t>35 / 311</t>
  </si>
  <si>
    <t>7 / 35</t>
  </si>
  <si>
    <t>211 / 1787</t>
  </si>
  <si>
    <t>33 / 313</t>
  </si>
  <si>
    <t>7 / 36</t>
  </si>
  <si>
    <t>6 / 36</t>
  </si>
  <si>
    <t>Rang de l'ESM / Nombre total de clubs classés</t>
  </si>
  <si>
    <t>CD ESSONNE | CLASSEMENT DES CLUBS | 2012 | MIXTE</t>
  </si>
  <si>
    <t>Place</t>
  </si>
  <si>
    <t>Club</t>
  </si>
  <si>
    <t>Total points</t>
  </si>
  <si>
    <t>Total licenciés</t>
  </si>
  <si>
    <t>Nombre licenciés classés</t>
  </si>
  <si>
    <t>% licenciés classés</t>
  </si>
  <si>
    <t>ATHLE 91 *</t>
  </si>
  <si>
    <t>ESSONNE ATHLETIC*</t>
  </si>
  <si>
    <t>CO SAVIGNY-SUR-ORGE</t>
  </si>
  <si>
    <t>ATHLETIC CLUB ARPAJONAIS</t>
  </si>
  <si>
    <t>LISSES AC</t>
  </si>
  <si>
    <t>ES MONTGERON</t>
  </si>
  <si>
    <t>ELAN 91 (PALAISEAU)*</t>
  </si>
  <si>
    <t>AS CORBEIL-ESSONNES</t>
  </si>
  <si>
    <t>ST MICHEL SPORTS</t>
  </si>
  <si>
    <t>CD ESSONNE | CLASSEMENT DES CLUBS | 2011 | MIXTE</t>
  </si>
  <si>
    <t>[AU 31-12-2011]</t>
  </si>
  <si>
    <t>ELAN 91 (PAL.-MAS.)*</t>
  </si>
  <si>
    <t>TU VERRIERES LE BUISSON</t>
  </si>
  <si>
    <t>CD ESSONNE | CLASSEMENT DES CLUBS | 2010 | MIXTE</t>
  </si>
  <si>
    <t>CO SUD ESSONNE*</t>
  </si>
  <si>
    <t>NEMOURS - I-F - 077</t>
  </si>
  <si>
    <t>BONDOUFLE - I-F - 091</t>
  </si>
  <si>
    <t xml:space="preserve">43 664pts </t>
  </si>
  <si>
    <t xml:space="preserve">44 751pts </t>
  </si>
  <si>
    <t xml:space="preserve">40 396pts </t>
  </si>
  <si>
    <t>ATHLE 91 * (2)</t>
  </si>
  <si>
    <t xml:space="preserve">42 791pts </t>
  </si>
  <si>
    <t>GA NOISY LE GRAND</t>
  </si>
  <si>
    <t xml:space="preserve">38 715pts </t>
  </si>
  <si>
    <t xml:space="preserve">41 916pts </t>
  </si>
  <si>
    <t xml:space="preserve">38 002pts </t>
  </si>
  <si>
    <t>US NEMOURS ST PIERRE ATHLE</t>
  </si>
  <si>
    <t xml:space="preserve">40 405pts </t>
  </si>
  <si>
    <t>MARNE ET GONDOIRE ATHLETISME</t>
  </si>
  <si>
    <t xml:space="preserve">37 900pts </t>
  </si>
  <si>
    <t xml:space="preserve">40 035pts </t>
  </si>
  <si>
    <t xml:space="preserve">37 647pts </t>
  </si>
  <si>
    <t>AS PIERREFITTE</t>
  </si>
  <si>
    <t xml:space="preserve">39 759pts </t>
  </si>
  <si>
    <t>CS MEAUX</t>
  </si>
  <si>
    <t xml:space="preserve">34 240pts </t>
  </si>
  <si>
    <t>CS PROVINS ATHLETISME</t>
  </si>
  <si>
    <t xml:space="preserve">37 829pts </t>
  </si>
  <si>
    <t>L'ISLE ADAM AC</t>
  </si>
  <si>
    <t xml:space="preserve">34 221pts </t>
  </si>
  <si>
    <t>ASFI VILLEJUIF</t>
  </si>
  <si>
    <t xml:space="preserve">36 913pts </t>
  </si>
  <si>
    <t xml:space="preserve">33 409pts </t>
  </si>
  <si>
    <t>COULOMMIERS BRIE ATHLETISME</t>
  </si>
  <si>
    <t>ELANCOURT - I-F - 078</t>
  </si>
  <si>
    <t>LONGJUMEAU - I-F - 091</t>
  </si>
  <si>
    <t xml:space="preserve">44 687pts </t>
  </si>
  <si>
    <t xml:space="preserve">46 037pts </t>
  </si>
  <si>
    <t xml:space="preserve">39 280pts </t>
  </si>
  <si>
    <t xml:space="preserve">41 897pts </t>
  </si>
  <si>
    <t xml:space="preserve">38 476pts </t>
  </si>
  <si>
    <t xml:space="preserve">40 749pts </t>
  </si>
  <si>
    <t xml:space="preserve">37 431pts </t>
  </si>
  <si>
    <t xml:space="preserve">39 538pts </t>
  </si>
  <si>
    <t xml:space="preserve">35 526pts </t>
  </si>
  <si>
    <t>ES NANTERRE</t>
  </si>
  <si>
    <t xml:space="preserve">37 478pts </t>
  </si>
  <si>
    <t xml:space="preserve">35 155pts </t>
  </si>
  <si>
    <t>SENART COMBS BRIE ATHLETISME*</t>
  </si>
  <si>
    <t xml:space="preserve">36 111pts </t>
  </si>
  <si>
    <t xml:space="preserve">33 782pts </t>
  </si>
  <si>
    <t>GALLY ATHLETIC CLUB*</t>
  </si>
  <si>
    <t xml:space="preserve">34 265pts </t>
  </si>
  <si>
    <t xml:space="preserve">27 152pts </t>
  </si>
  <si>
    <t xml:space="preserve">33 872pts </t>
  </si>
  <si>
    <t>C.C. TAVERNY ATHLETISME</t>
  </si>
  <si>
    <t xml:space="preserve">26 108pts </t>
  </si>
  <si>
    <t>STADIUM MONTIGNY ATHLETIC CLUB</t>
  </si>
  <si>
    <t>MEAUX - I-F - 077</t>
  </si>
  <si>
    <t xml:space="preserve">43 348pts </t>
  </si>
  <si>
    <t xml:space="preserve">41 593pts </t>
  </si>
  <si>
    <t xml:space="preserve">39 394pts </t>
  </si>
  <si>
    <t xml:space="preserve">39 682pts </t>
  </si>
  <si>
    <t xml:space="preserve">38 065pts </t>
  </si>
  <si>
    <t xml:space="preserve">39 669pts </t>
  </si>
  <si>
    <t xml:space="preserve">37 533pts </t>
  </si>
  <si>
    <t>UNION SPORTIVE ALFORTVILLE ATH</t>
  </si>
  <si>
    <t xml:space="preserve">38 883pts </t>
  </si>
  <si>
    <t xml:space="preserve">35 396pts </t>
  </si>
  <si>
    <t>LES MUREAUX VAL DE SEINE</t>
  </si>
  <si>
    <t xml:space="preserve">36 899pts </t>
  </si>
  <si>
    <t xml:space="preserve">30 980pts </t>
  </si>
  <si>
    <t>AO CHARENTON</t>
  </si>
  <si>
    <t xml:space="preserve">32 303pts </t>
  </si>
  <si>
    <t xml:space="preserve">28 972pts </t>
  </si>
  <si>
    <t>LIVRY GARGAN ATHLETISME</t>
  </si>
  <si>
    <t xml:space="preserve">28 919pts </t>
  </si>
  <si>
    <t xml:space="preserve">27 674pts </t>
  </si>
  <si>
    <t>CM AUBERVILLIERS</t>
  </si>
  <si>
    <t xml:space="preserve">7 473pts </t>
  </si>
  <si>
    <t>VILLEMOMBLE SPORTS</t>
  </si>
  <si>
    <t xml:space="preserve">20 628pts </t>
  </si>
  <si>
    <t>VIE AU GRAND AIR DE ST MAUR</t>
  </si>
  <si>
    <t>FRANCONVILLE - I-F - 095</t>
  </si>
  <si>
    <t>ANTONY - I-F - 092</t>
  </si>
  <si>
    <t xml:space="preserve">36 355pts </t>
  </si>
  <si>
    <t xml:space="preserve">36 546pts </t>
  </si>
  <si>
    <t xml:space="preserve">33 566pts </t>
  </si>
  <si>
    <t xml:space="preserve">36 224pts </t>
  </si>
  <si>
    <t xml:space="preserve">30 973pts </t>
  </si>
  <si>
    <t>AC MONTESSON</t>
  </si>
  <si>
    <t xml:space="preserve">36 172pts </t>
  </si>
  <si>
    <t xml:space="preserve">30 342pts </t>
  </si>
  <si>
    <t>CLUB ATHLETIQUE DE L OUEST 78</t>
  </si>
  <si>
    <t xml:space="preserve">36 004pts </t>
  </si>
  <si>
    <t xml:space="preserve">29 184pts </t>
  </si>
  <si>
    <t>THIAIS AC</t>
  </si>
  <si>
    <t xml:space="preserve">35 867pts </t>
  </si>
  <si>
    <t xml:space="preserve">27 702pts </t>
  </si>
  <si>
    <t>FRANCONVILLE ATHLETISME VAL D</t>
  </si>
  <si>
    <t xml:space="preserve">34 753pts </t>
  </si>
  <si>
    <t xml:space="preserve">20 879pts </t>
  </si>
  <si>
    <t>BUSSY ST GEORGES ATHLETISME</t>
  </si>
  <si>
    <t xml:space="preserve">34 134pts </t>
  </si>
  <si>
    <t xml:space="preserve">19 332pts </t>
  </si>
  <si>
    <t xml:space="preserve">34 077pts </t>
  </si>
  <si>
    <t xml:space="preserve">32 558pts </t>
  </si>
  <si>
    <t>UNION ATHLETIQUE DE MONTEREAU</t>
  </si>
  <si>
    <t>[AU 18-11-2012]</t>
  </si>
  <si>
    <t>[AU 31-12-2010]</t>
  </si>
  <si>
    <t>Qualifications Championnats de France</t>
  </si>
  <si>
    <t>Ligue : I-F | Club : ES Montgeron</t>
  </si>
  <si>
    <t>M</t>
  </si>
  <si>
    <t>F</t>
  </si>
  <si>
    <t>TOTAL</t>
  </si>
  <si>
    <t>TOTAL GENERAL</t>
  </si>
  <si>
    <t>TOTAL SALLE</t>
  </si>
  <si>
    <t>Elite  | Salle</t>
  </si>
  <si>
    <t>VE</t>
  </si>
  <si>
    <t>SE</t>
  </si>
  <si>
    <t>ES</t>
  </si>
  <si>
    <t>Nationaux  | Salle</t>
  </si>
  <si>
    <t>Espoirs  | Salle</t>
  </si>
  <si>
    <t>Cadets-Juniors | Salle</t>
  </si>
  <si>
    <t>CA</t>
  </si>
  <si>
    <t>JU</t>
  </si>
  <si>
    <t>TOTAL PISTE</t>
  </si>
  <si>
    <t>Elite</t>
  </si>
  <si>
    <t>Nationaux</t>
  </si>
  <si>
    <t>Espoirs</t>
  </si>
  <si>
    <t>Cadets-Juniors</t>
  </si>
  <si>
    <t>+ 1 qualif. Nationaux vétérans</t>
  </si>
  <si>
    <t>+ 1 finale Pointes d'Or</t>
  </si>
  <si>
    <t>TOTAL CROSS</t>
  </si>
  <si>
    <t>2012-2013</t>
  </si>
  <si>
    <t>31 / 313</t>
  </si>
  <si>
    <t>202 / 1805</t>
  </si>
  <si>
    <t>CLASSEMENT DES CLUBS | 2007-2013 | MIXTE</t>
  </si>
  <si>
    <t>Commentaires :</t>
  </si>
  <si>
    <t>OC GIF SUR YVETTE</t>
  </si>
  <si>
    <t>CD ESSONNE | CLASSEMENT DES CLUBS | 2013 | MIXTE</t>
  </si>
  <si>
    <t>[AU 01-11-2013]</t>
  </si>
  <si>
    <t>[AU 31-12-2012]</t>
  </si>
  <si>
    <t>A PARTIR DE 2010 : CHANGEMENT DU SYSTÈME DE CLASSEMENT</t>
  </si>
  <si>
    <t>[AU 22-11-2011]</t>
  </si>
  <si>
    <r>
      <t xml:space="preserve">CLASSEMENT INTERMEDIAIRE
</t>
    </r>
    <r>
      <rPr>
        <sz val="12"/>
        <color theme="0"/>
        <rFont val="Calibri"/>
        <family val="2"/>
      </rPr>
      <t>[AFFICHÉ EN AG]</t>
    </r>
  </si>
  <si>
    <t>Moyenne points par licencié</t>
  </si>
  <si>
    <t>Moy. pts par licencié classé</t>
  </si>
  <si>
    <t>FOSTHER-KATTA Anne-suzanna</t>
  </si>
  <si>
    <t>VARIN Hugo</t>
  </si>
  <si>
    <t>POGNON Ronald</t>
  </si>
  <si>
    <t>SEM/82</t>
  </si>
  <si>
    <t>NDAW Falilou-thomas</t>
  </si>
  <si>
    <t>ESM/92</t>
  </si>
  <si>
    <t>MARTINOT-LAGARDE Pascal</t>
  </si>
  <si>
    <t>MAHIEU Victor</t>
  </si>
  <si>
    <t>LUNEL Alexandre</t>
  </si>
  <si>
    <t>LESSAINT Scarf</t>
  </si>
  <si>
    <t>LEMAIRE Bastien</t>
  </si>
  <si>
    <t>FAYE Gnima (SEN)</t>
  </si>
  <si>
    <t>SEF/84</t>
  </si>
  <si>
    <t>DEVELAY Hadrien</t>
  </si>
  <si>
    <t>SEM/90</t>
  </si>
  <si>
    <t>CALYDON Cornnelly</t>
  </si>
  <si>
    <t>SEF/89</t>
  </si>
  <si>
    <t>BONNAMY Chloe</t>
  </si>
  <si>
    <t>CAF/97</t>
  </si>
  <si>
    <t>BERTOGAL Bruno</t>
  </si>
  <si>
    <t>MIM/99</t>
  </si>
  <si>
    <t>46 619pts</t>
  </si>
  <si>
    <t>43 165pts</t>
  </si>
  <si>
    <t>DYNAMIC AULNAY CLUB</t>
  </si>
  <si>
    <t>43 012pts</t>
  </si>
  <si>
    <t>UAI NOGENT-SUR-MARNE</t>
  </si>
  <si>
    <t>42 416pts</t>
  </si>
  <si>
    <t>FONTENAY PLESSIS CLAMART ATHLE</t>
  </si>
  <si>
    <t>41 422pts</t>
  </si>
  <si>
    <t>40 794pts</t>
  </si>
  <si>
    <t>US METRO TRANSPORT (PARIS)</t>
  </si>
  <si>
    <t>40 288pts</t>
  </si>
  <si>
    <t>38 207pts</t>
  </si>
  <si>
    <t>30 166pts</t>
  </si>
  <si>
    <t>LAGNY SUR MARNE - I-F - 077</t>
  </si>
  <si>
    <t>TREMBLAY EN FRANCE - I-F - 093</t>
  </si>
  <si>
    <t>45 948pts</t>
  </si>
  <si>
    <t>TREMBLAY AC ATHLETISME</t>
  </si>
  <si>
    <t>45 818pts</t>
  </si>
  <si>
    <t>45 663pts</t>
  </si>
  <si>
    <t>45 320pts</t>
  </si>
  <si>
    <t>45 135pts</t>
  </si>
  <si>
    <t>AA PAYS DE FRANCE ATHLE 95*</t>
  </si>
  <si>
    <t>45 109pts</t>
  </si>
  <si>
    <t>44 462pts</t>
  </si>
  <si>
    <t>40 976pts</t>
  </si>
  <si>
    <t>WH SURESNES - NANTERRE AC -92*</t>
  </si>
  <si>
    <t>33 895pts</t>
  </si>
  <si>
    <t>EA ST QUENTIN EN YVELINES (2)</t>
  </si>
  <si>
    <t>inclus au comptage 2013 : 3 podiums relais Chpt Essonne</t>
  </si>
  <si>
    <t>Lancers longs hivernaux incorporés aux élites salle</t>
  </si>
  <si>
    <r>
      <t xml:space="preserve">CLASSEMENT INTERMEDIAIRE
</t>
    </r>
    <r>
      <rPr>
        <sz val="12"/>
        <color theme="0"/>
        <rFont val="Calibri"/>
        <family val="2"/>
      </rPr>
      <t>[NOVEMBRE]</t>
    </r>
  </si>
  <si>
    <t>27/04/13 - Chpts Interclubs LIFA  | PromoN2A</t>
  </si>
  <si>
    <t>05/05/12 - Chpts Interclubs LIFA | PromoN2B</t>
  </si>
  <si>
    <t>19/05/12 - Interclubs LIFA | Finale PromoN2B</t>
  </si>
  <si>
    <t>07/05/11 - Chpts Interclubs LIFA | PromoN2C</t>
  </si>
  <si>
    <t>21/05/11 - Interclubs LIFA | Finale PromoN2C</t>
  </si>
  <si>
    <t>09/05/10 - Interclubs LIFA | PromoN2D</t>
  </si>
  <si>
    <t>22/05/10 - Interclubs LIFA | Finale PromoN2D</t>
  </si>
  <si>
    <t>16/05/09 - Interclubs LIFA | Finale PromoN2D</t>
  </si>
  <si>
    <t>02/05/09 - INTERCLUBS LIFA | DIVISION REGIONALE</t>
  </si>
  <si>
    <t>18/05/13 - Interclubs Lifa LIFA | Finale PromoN2A</t>
  </si>
  <si>
    <t>1er Tour</t>
  </si>
  <si>
    <t>US IVRY</t>
  </si>
  <si>
    <t>CA MONTREUIL 93 (2)</t>
  </si>
  <si>
    <t>ASP SENART ATHLETISME</t>
  </si>
  <si>
    <t>PLM CONFLANS</t>
  </si>
  <si>
    <t>SAINT-DENIS EMOTION</t>
  </si>
  <si>
    <t>PARIS UC</t>
  </si>
  <si>
    <t>E FRANCONVILLE CESAME VO (2)</t>
  </si>
  <si>
    <t>ASA MAISONS-ALFORT</t>
  </si>
  <si>
    <t>Finale N2</t>
  </si>
  <si>
    <t>Finale PrN2A</t>
  </si>
  <si>
    <t>Points de repère 2014 :</t>
  </si>
  <si>
    <t>Un même athlète pourra disputer, au maximum, une course, un concours et un relais ou un</t>
  </si>
  <si>
    <t>saut, un lancer et un relais, la marche étant classée dans les épreuves de courses.</t>
  </si>
  <si>
    <t>6 officiels diplômés 2e ou 3e degré = 2 fédéraux + 4 régionaux pour les Finales de Nationale 2</t>
  </si>
  <si>
    <t>Au 1er tour règles à l'appréciation des Inter-régions</t>
  </si>
  <si>
    <t>150 € par officiel</t>
  </si>
  <si>
    <t>Les clubs ne présentant pas le nombre d’officiels requis seront sanctionnés d’une pénalité</t>
  </si>
  <si>
    <t>de 150 € par officiel non présenté ou ne remplissant pas la qualification prescrite ; de plus,</t>
  </si>
  <si>
    <t>il sera infligé une pénalité de 700 points pour un officiel non présenté ou ne possédant pas</t>
  </si>
  <si>
    <t>la qualification prescrite, ou n’ayant pas officié pendant la totalité de la compétition, 1500</t>
  </si>
  <si>
    <t>points pour deux, 2500 points pour trois, 3000 pour quatre, 4000 pour cinq et 5000 pour</t>
  </si>
  <si>
    <t>six.</t>
  </si>
  <si>
    <t>TOURNIER LASSERVE Anne  N1 (30 pt)  VE/F  204678  Date début validité dans le club : 03/09/13</t>
  </si>
  <si>
    <t>Brevet d'état 3ème degré</t>
  </si>
  <si>
    <t>CHEVOT Therese  IR1 (21 pt)  VE/F  673190  Date début validité dans le club : 03/09/13</t>
  </si>
  <si>
    <t>Dirigeant 2ème degré Fédéral</t>
  </si>
  <si>
    <t>LORIE Claude  IR1 (21 pt)  VE/F  232344  Date début validité dans le club : 10/12/12</t>
  </si>
  <si>
    <t>Juge Chef Lancers Fédéral</t>
  </si>
  <si>
    <t>BOSCHIERO Patrick  IR1 (21 pt)  VE/M  236220  Date début validité dans le club : 21/09/12</t>
  </si>
  <si>
    <t>Secrétaire Informatique de Compétition Fédéral</t>
  </si>
  <si>
    <t>CHEDEVILLE Pascal  IR1 (21 pt)  VE/M  167944  Date début validité dans le club : 18/10/13</t>
  </si>
  <si>
    <t>Juge Chef de Sauts Fédéral</t>
  </si>
  <si>
    <t>Entraineur 1 degré -16 ans</t>
  </si>
  <si>
    <t>MAHIEU Andre  R1 (15 pt)  VE/M  468971  Date début validité dans le club : 03/09/13</t>
  </si>
  <si>
    <t>Juge Sauts Régional</t>
  </si>
  <si>
    <t>SENNEVILLE Jacky  R1 (15 pt)  VE/M  259961  Date début validité dans le club : 10/12/12</t>
  </si>
  <si>
    <t>GRANGERAY Philippe  D1 (8 pt)  VE/M  272692  Date début validité dans le club : 15/10/12</t>
  </si>
  <si>
    <t>Juge Sauts Départemental</t>
  </si>
  <si>
    <t xml:space="preserve"> aux Championnats d'Europe en salle de Goteborg (Suède)</t>
  </si>
  <si>
    <r>
      <rPr>
        <b/>
        <i/>
        <sz val="12"/>
        <rFont val="Calibri"/>
        <family val="2"/>
      </rPr>
      <t>1 podium européen</t>
    </r>
    <r>
      <rPr>
        <i/>
        <sz val="12"/>
        <rFont val="Calibri"/>
        <family val="2"/>
      </rPr>
      <t xml:space="preserve"> : médaille de </t>
    </r>
    <r>
      <rPr>
        <b/>
        <i/>
        <sz val="12"/>
        <rFont val="Calibri"/>
        <family val="2"/>
      </rPr>
      <t>bronze</t>
    </r>
    <r>
      <rPr>
        <i/>
        <sz val="12"/>
        <rFont val="Calibri"/>
        <family val="2"/>
      </rPr>
      <t xml:space="preserve"> de </t>
    </r>
    <r>
      <rPr>
        <b/>
        <i/>
        <sz val="12"/>
        <rFont val="Calibri"/>
        <family val="2"/>
      </rPr>
      <t>Pascal MARTINOT-LAGARDE</t>
    </r>
    <r>
      <rPr>
        <i/>
        <sz val="12"/>
        <rFont val="Calibri"/>
        <family val="2"/>
      </rPr>
      <t xml:space="preserve"> sur 60 m haies</t>
    </r>
  </si>
  <si>
    <r>
      <rPr>
        <b/>
        <i/>
        <sz val="12"/>
        <rFont val="Calibri"/>
        <family val="2"/>
      </rPr>
      <t>1 podium européen</t>
    </r>
    <r>
      <rPr>
        <i/>
        <sz val="12"/>
        <rFont val="Calibri"/>
        <family val="2"/>
      </rPr>
      <t xml:space="preserve"> : médaille de </t>
    </r>
    <r>
      <rPr>
        <b/>
        <i/>
        <sz val="12"/>
        <rFont val="Calibri"/>
        <family val="2"/>
      </rPr>
      <t>bronze</t>
    </r>
    <r>
      <rPr>
        <i/>
        <sz val="12"/>
        <rFont val="Calibri"/>
        <family val="2"/>
      </rPr>
      <t xml:space="preserve"> de </t>
    </r>
    <r>
      <rPr>
        <b/>
        <i/>
        <sz val="12"/>
        <rFont val="Calibri"/>
        <family val="2"/>
      </rPr>
      <t>Ronald POGNON</t>
    </r>
    <r>
      <rPr>
        <i/>
        <sz val="12"/>
        <rFont val="Calibri"/>
        <family val="2"/>
      </rPr>
      <t xml:space="preserve"> sur 60 m</t>
    </r>
  </si>
  <si>
    <r>
      <rPr>
        <b/>
        <i/>
        <sz val="12"/>
        <rFont val="Calibri"/>
        <family val="2"/>
      </rPr>
      <t>1 titre et 1 podium continentaux</t>
    </r>
    <r>
      <rPr>
        <i/>
        <sz val="12"/>
        <rFont val="Calibri"/>
        <family val="2"/>
      </rPr>
      <t xml:space="preserve"> :</t>
    </r>
  </si>
  <si>
    <r>
      <t xml:space="preserve">- médaille de </t>
    </r>
    <r>
      <rPr>
        <b/>
        <i/>
        <sz val="12"/>
        <rFont val="Calibri"/>
        <family val="2"/>
      </rPr>
      <t>bronze</t>
    </r>
    <r>
      <rPr>
        <i/>
        <sz val="12"/>
        <rFont val="Calibri"/>
        <family val="2"/>
      </rPr>
      <t xml:space="preserve"> de </t>
    </r>
    <r>
      <rPr>
        <b/>
        <i/>
        <sz val="12"/>
        <rFont val="Calibri"/>
        <family val="2"/>
      </rPr>
      <t>Ronald POGNON</t>
    </r>
    <r>
      <rPr>
        <i/>
        <sz val="12"/>
        <rFont val="Calibri"/>
        <family val="2"/>
      </rPr>
      <t xml:space="preserve"> avec le 4 x 100 m aux Championnats d'Europe d'Helsinki (Finlande)</t>
    </r>
  </si>
  <si>
    <r>
      <t xml:space="preserve">- </t>
    </r>
    <r>
      <rPr>
        <b/>
        <i/>
        <sz val="12"/>
        <rFont val="Calibri"/>
        <family val="2"/>
      </rPr>
      <t>médaille d'or</t>
    </r>
    <r>
      <rPr>
        <i/>
        <sz val="12"/>
        <rFont val="Calibri"/>
        <family val="2"/>
      </rPr>
      <t xml:space="preserve"> de </t>
    </r>
    <r>
      <rPr>
        <b/>
        <i/>
        <sz val="12"/>
        <rFont val="Calibri"/>
        <family val="2"/>
      </rPr>
      <t>Gnima FAYE</t>
    </r>
    <r>
      <rPr>
        <i/>
        <sz val="12"/>
        <rFont val="Calibri"/>
        <family val="2"/>
      </rPr>
      <t xml:space="preserve"> (SEN), Championne d'Afrique du 100 m haies à Porto Novo (Bénin)</t>
    </r>
  </si>
  <si>
    <t>SAISON 2012-2013</t>
  </si>
  <si>
    <t>FOSTHER- KATTA Paul</t>
  </si>
  <si>
    <t>TAILLEPIERRE Karl</t>
  </si>
  <si>
    <t>COULIBALY Toumany</t>
  </si>
  <si>
    <t>LESSAINT Baudouin</t>
  </si>
  <si>
    <t>MOUDOUTE-BELL Sara</t>
  </si>
  <si>
    <t>AUROKIOM Jean-francois</t>
  </si>
  <si>
    <t>DESROSES Anais</t>
  </si>
  <si>
    <t>CABANTOUS Julien</t>
  </si>
  <si>
    <t>GROSFILLEY Alexandre</t>
  </si>
  <si>
    <t>SERY Prescillia</t>
  </si>
  <si>
    <t>VIET Vincent</t>
  </si>
  <si>
    <t>DELANDES Maxime</t>
  </si>
  <si>
    <t>TARENNE Adrien</t>
  </si>
  <si>
    <t>152 athlètes ont au moins 1 perf</t>
  </si>
  <si>
    <t>SEM/88</t>
  </si>
  <si>
    <t>BEF/01</t>
  </si>
  <si>
    <t>idem 2011 (mais 37 licenciés de moins en 2011)</t>
  </si>
  <si>
    <t>1.406 perfs hors totaux hepta, triathlon, etc</t>
  </si>
  <si>
    <t>SALLE</t>
  </si>
  <si>
    <t>PISTE</t>
  </si>
  <si>
    <t>HORS-STADE</t>
  </si>
  <si>
    <t>MARCHE</t>
  </si>
  <si>
    <t>NOMBRE DE PARTICIPATIONS AUX JURYS DES COMPÉTITIONS :  | 2007-2013 |</t>
  </si>
  <si>
    <t>[AU 31-12-2013]</t>
  </si>
  <si>
    <t>CD ESSONNE | CLASSEMENT DES CLUBS | 2014 | MIXTE</t>
  </si>
  <si>
    <t>[AU 17-11-2014]</t>
  </si>
  <si>
    <r>
      <t xml:space="preserve">2014 </t>
    </r>
    <r>
      <rPr>
        <sz val="10"/>
        <rFont val="Calibri"/>
        <family val="2"/>
      </rPr>
      <t>**</t>
    </r>
  </si>
  <si>
    <t>194 / 1799</t>
  </si>
  <si>
    <t>32 / 314</t>
  </si>
  <si>
    <t>203  / 1836</t>
  </si>
  <si>
    <t>34 / 324</t>
  </si>
  <si>
    <t>50 486 pt</t>
  </si>
  <si>
    <t>49 076 pt</t>
  </si>
  <si>
    <t>SAINT DENIS EMOTION</t>
  </si>
  <si>
    <t>48 395 pt</t>
  </si>
  <si>
    <t>48 316 pt</t>
  </si>
  <si>
    <t>ENTENTE FRANCONVILLE CESAME VA (2)</t>
  </si>
  <si>
    <t>48 088 pt</t>
  </si>
  <si>
    <t>47 418 pt</t>
  </si>
  <si>
    <t>47 311 pt</t>
  </si>
  <si>
    <t>45 643 pt</t>
  </si>
  <si>
    <t>17/05/14 - Chpts Interclubs LIFA | Finale Nationale 2</t>
  </si>
  <si>
    <t>CONFLANS SAINTE HONORINE - I-F - 078</t>
  </si>
  <si>
    <r>
      <rPr>
        <b/>
        <i/>
        <sz val="12"/>
        <rFont val="Calibri"/>
        <family val="2"/>
      </rPr>
      <t>1 podium mondial</t>
    </r>
    <r>
      <rPr>
        <i/>
        <sz val="12"/>
        <rFont val="Calibri"/>
        <family val="2"/>
      </rPr>
      <t xml:space="preserve"> et </t>
    </r>
    <r>
      <rPr>
        <b/>
        <i/>
        <sz val="12"/>
        <rFont val="Calibri"/>
        <family val="2"/>
      </rPr>
      <t>1 podium européen</t>
    </r>
    <r>
      <rPr>
        <i/>
        <sz val="12"/>
        <rFont val="Calibri"/>
        <family val="2"/>
      </rPr>
      <t xml:space="preserve"> pour </t>
    </r>
    <r>
      <rPr>
        <b/>
        <i/>
        <sz val="12"/>
        <rFont val="Calibri"/>
        <family val="2"/>
      </rPr>
      <t>Pascal MARTINOT-LAGARDE</t>
    </r>
    <r>
      <rPr>
        <i/>
        <sz val="12"/>
        <rFont val="Calibri"/>
        <family val="2"/>
      </rPr>
      <t xml:space="preserve"> :</t>
    </r>
  </si>
  <si>
    <t>presque 4 mois de travail à temps plein d'une personne</t>
  </si>
  <si>
    <t xml:space="preserve">DP </t>
  </si>
  <si>
    <t>RG + IN</t>
  </si>
  <si>
    <t>NA</t>
  </si>
  <si>
    <t>Détail par niveau</t>
  </si>
  <si>
    <t>109 présences x 5 heures =</t>
  </si>
  <si>
    <t>04/05/14 - Interclubs Ile-de-France Brassage Elite-N1</t>
  </si>
  <si>
    <t>LONGJUMEAU -091 | ELANCOURT - 078 | GAGNY -093</t>
  </si>
  <si>
    <t>INTERCLUBS 2014 - L'ESM se maintient en Nationale 2</t>
  </si>
  <si>
    <t>49 194 pt</t>
  </si>
  <si>
    <t>48 442 pt</t>
  </si>
  <si>
    <t>47 893 pt</t>
  </si>
  <si>
    <t>47 329 pt</t>
  </si>
  <si>
    <t>47 261 pt</t>
  </si>
  <si>
    <t>47 049 pt</t>
  </si>
  <si>
    <t>46 885 pt</t>
  </si>
  <si>
    <t>46 285 pt</t>
  </si>
  <si>
    <t>45 994 pt</t>
  </si>
  <si>
    <t>43 522 pt</t>
  </si>
  <si>
    <t>42 371 pt</t>
  </si>
  <si>
    <t>40 756 pt</t>
  </si>
  <si>
    <r>
      <t xml:space="preserve">- </t>
    </r>
    <r>
      <rPr>
        <b/>
        <i/>
        <sz val="12"/>
        <rFont val="Calibri"/>
        <family val="2"/>
      </rPr>
      <t xml:space="preserve">médaillé de bronze </t>
    </r>
    <r>
      <rPr>
        <i/>
        <sz val="12"/>
        <rFont val="Calibri"/>
        <family val="2"/>
      </rPr>
      <t>sur 110m haies aux Championnats d'Europe à Zurich (Suisse)</t>
    </r>
  </si>
  <si>
    <r>
      <t xml:space="preserve">- </t>
    </r>
    <r>
      <rPr>
        <b/>
        <i/>
        <sz val="12"/>
        <rFont val="Calibri"/>
        <family val="2"/>
      </rPr>
      <t>vice-champion du monde</t>
    </r>
    <r>
      <rPr>
        <i/>
        <sz val="12"/>
        <rFont val="Calibri"/>
        <family val="2"/>
      </rPr>
      <t xml:space="preserve"> salle sur 60 m haies (Sopot / Russie)</t>
    </r>
  </si>
  <si>
    <t>TOTAL INTERNATIONAL</t>
  </si>
  <si>
    <t>Champion(ne) National TCM</t>
  </si>
  <si>
    <t>MARTINOT-LAGARDE</t>
  </si>
  <si>
    <t>PASCAL</t>
  </si>
  <si>
    <t>60m Haies(106)-salle</t>
  </si>
  <si>
    <t>DEVELAY</t>
  </si>
  <si>
    <t>HADRIEN</t>
  </si>
  <si>
    <t>400m Haies (91)</t>
  </si>
  <si>
    <t>3ème (place) National M45</t>
  </si>
  <si>
    <t>MELEZAN</t>
  </si>
  <si>
    <t>RODOLPHE</t>
  </si>
  <si>
    <t>Penta Vh</t>
  </si>
  <si>
    <t>Champion(ne) National SEM</t>
  </si>
  <si>
    <t>COULIBALY</t>
  </si>
  <si>
    <t>TOUMANY</t>
  </si>
  <si>
    <t>400m</t>
  </si>
  <si>
    <t>110m Haies (106)</t>
  </si>
  <si>
    <t>3ème (place) National TCM</t>
  </si>
  <si>
    <t>TAILLEPIERRE</t>
  </si>
  <si>
    <t>KARL</t>
  </si>
  <si>
    <t>Triple Saut</t>
  </si>
  <si>
    <t>AUROKIOM</t>
  </si>
  <si>
    <t>JEAN-FRANCOIS</t>
  </si>
  <si>
    <t>Disque (2.0 Kg)</t>
  </si>
  <si>
    <r>
      <rPr>
        <b/>
        <sz val="10"/>
        <color rgb="FFFF0000"/>
        <rFont val="Arial"/>
        <family val="2"/>
      </rPr>
      <t>inclus au comptage 2014 :</t>
    </r>
    <r>
      <rPr>
        <sz val="10"/>
        <rFont val="Arial"/>
        <family val="2"/>
      </rPr>
      <t xml:space="preserve"> 3 podiums relais Chpt Essonne (2 or + 1 argent) + </t>
    </r>
    <r>
      <rPr>
        <b/>
        <sz val="10"/>
        <color rgb="FFFF0000"/>
        <rFont val="Arial"/>
        <family val="2"/>
      </rPr>
      <t>3 podiums relais LIFA (1 argent + 2 bronze)</t>
    </r>
  </si>
  <si>
    <t>2013-2014</t>
  </si>
  <si>
    <t>SAISON 2013-2014</t>
  </si>
  <si>
    <t>1.536 perfs hors totaux hepta, triathlon, etc</t>
  </si>
  <si>
    <t>208 athlètes ont au moins 1 perf</t>
  </si>
  <si>
    <t>108 athlètes ont entre 1 et 3 perfs</t>
  </si>
  <si>
    <t>151 athlètes ont au moins 3 perfs</t>
  </si>
  <si>
    <t>63 athlètes ont au moins 10 perfs</t>
  </si>
  <si>
    <t>10 athlètes ont 25 perfs ou plus</t>
  </si>
  <si>
    <t>CAPRIOLI Etienne</t>
  </si>
  <si>
    <t>MIM/00</t>
  </si>
  <si>
    <t>CAF/98</t>
  </si>
  <si>
    <t>JUM/96</t>
  </si>
  <si>
    <t>SEM/91</t>
  </si>
  <si>
    <t>NESIC-WEISLO Lilian</t>
  </si>
  <si>
    <t>VLASIC Romain</t>
  </si>
  <si>
    <t>POM/04</t>
  </si>
  <si>
    <t>F/</t>
  </si>
  <si>
    <t>TOUTES CATÉGORIES - TOP 20</t>
  </si>
  <si>
    <t>2014/2013</t>
  </si>
  <si>
    <t>2013/2012</t>
  </si>
  <si>
    <t>Championnats de France de Trail (GAP)</t>
  </si>
  <si>
    <t>Ligue : I-F | Club : es montgeron</t>
  </si>
  <si>
    <t>Doss.</t>
  </si>
  <si>
    <t>Epreuve</t>
  </si>
  <si>
    <t>Nom</t>
  </si>
  <si>
    <t>Cat.</t>
  </si>
  <si>
    <t>Sexe</t>
  </si>
  <si>
    <t>Perf.</t>
  </si>
  <si>
    <t>Dépt.</t>
  </si>
  <si>
    <t>Eng.</t>
  </si>
  <si>
    <t>CF de Trail : edelweiss</t>
  </si>
  <si>
    <t>X</t>
  </si>
  <si>
    <t>Championnats de France de 10 km (VALENCIENNES)</t>
  </si>
  <si>
    <t>veterans juniors</t>
  </si>
  <si>
    <t>Championnats de France Elite en salle (BORDEAUX)</t>
  </si>
  <si>
    <t>60m - Salle</t>
  </si>
  <si>
    <t>200m - Salle</t>
  </si>
  <si>
    <t>60m Haies (84)-salle</t>
  </si>
  <si>
    <t>FAYE Gnima (Sen)</t>
  </si>
  <si>
    <t>Championnats de France Espoirs (ALBI)</t>
  </si>
  <si>
    <t>100m</t>
  </si>
  <si>
    <t>Championnats Nationaux (ALBI)</t>
  </si>
  <si>
    <t>Hauteur</t>
  </si>
  <si>
    <t>Championnats de France Elite (REIMS)</t>
  </si>
  <si>
    <t>100m Haies (84)</t>
  </si>
  <si>
    <t>Championnats de France Cadets, Juniors (VALENCE)</t>
  </si>
  <si>
    <t>200m</t>
  </si>
  <si>
    <t>Javelot (800 G)</t>
  </si>
  <si>
    <t>  </t>
  </si>
  <si>
    <t>25 enr.</t>
  </si>
  <si>
    <t>TOTAL ROUTE</t>
  </si>
  <si>
    <t>TOTAL TRAIL</t>
  </si>
  <si>
    <t>1958 points mi-novembre en 2014 contre :</t>
  </si>
  <si>
    <t>1847 pts à la même période en 2013</t>
  </si>
  <si>
    <t>1807 en 2012 / 232 licenciés / 136 classés</t>
  </si>
  <si>
    <t>PODIUMS NATIONAUX 2014</t>
  </si>
  <si>
    <t>Champion(ne) National TCM FFSU</t>
  </si>
  <si>
    <t>545 heures</t>
  </si>
  <si>
    <t>soit 15,6 semaines x 35 heures</t>
  </si>
  <si>
    <t>NOTA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</si>
</sst>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51" x14ac:knownFonts="1">
    <font>
      <sz val="10"/>
      <name val="Arial"/>
    </font>
    <font>
      <i/>
      <sz val="10"/>
      <name val="Calibri"/>
      <family val="2"/>
    </font>
    <font>
      <b/>
      <sz val="12"/>
      <color indexed="9"/>
      <name val="Calibri"/>
      <family val="2"/>
    </font>
    <font>
      <sz val="10"/>
      <color indexed="9"/>
      <name val="Calibri"/>
      <family val="2"/>
    </font>
    <font>
      <sz val="12"/>
      <name val="Calibri"/>
      <family val="2"/>
    </font>
    <font>
      <b/>
      <sz val="12"/>
      <name val="Calibri"/>
      <family val="2"/>
    </font>
    <font>
      <i/>
      <sz val="11"/>
      <name val="Calibri"/>
      <family val="2"/>
    </font>
    <font>
      <sz val="10"/>
      <name val="Calibri"/>
      <family val="2"/>
    </font>
    <font>
      <i/>
      <sz val="12"/>
      <name val="Calibri"/>
      <family val="2"/>
    </font>
    <font>
      <sz val="8"/>
      <name val="Arial"/>
      <family val="2"/>
    </font>
    <font>
      <b/>
      <sz val="10"/>
      <name val="Calibri"/>
      <family val="2"/>
    </font>
    <font>
      <sz val="12"/>
      <color indexed="23"/>
      <name val="Calibri"/>
      <family val="2"/>
    </font>
    <font>
      <sz val="20"/>
      <color indexed="9"/>
      <name val="Calibri"/>
      <family val="2"/>
    </font>
    <font>
      <b/>
      <sz val="20"/>
      <name val="Arial"/>
      <family val="2"/>
    </font>
    <font>
      <b/>
      <sz val="16"/>
      <color indexed="9"/>
      <name val="Calibri"/>
      <family val="2"/>
    </font>
    <font>
      <b/>
      <sz val="10"/>
      <name val="Arial"/>
      <family val="2"/>
    </font>
    <font>
      <b/>
      <i/>
      <sz val="12"/>
      <name val="Calibri"/>
      <family val="2"/>
    </font>
    <font>
      <sz val="14"/>
      <name val="Calibri"/>
      <family val="2"/>
    </font>
    <font>
      <b/>
      <sz val="14"/>
      <color indexed="16"/>
      <name val="Calibri"/>
      <family val="2"/>
    </font>
    <font>
      <sz val="14"/>
      <name val="Arial"/>
      <family val="2"/>
    </font>
    <font>
      <b/>
      <sz val="14"/>
      <name val="Calibri"/>
      <family val="2"/>
    </font>
    <font>
      <b/>
      <sz val="18"/>
      <color indexed="9"/>
      <name val="Calibri"/>
      <family val="2"/>
    </font>
    <font>
      <b/>
      <sz val="9"/>
      <name val="Calibri"/>
      <family val="2"/>
    </font>
    <font>
      <sz val="9"/>
      <name val="Calibri"/>
      <family val="2"/>
    </font>
    <font>
      <sz val="12"/>
      <name val="Calibri"/>
      <family val="2"/>
      <scheme val="minor"/>
    </font>
    <font>
      <b/>
      <sz val="12"/>
      <color theme="0"/>
      <name val="Calibri"/>
      <family val="2"/>
    </font>
    <font>
      <sz val="12"/>
      <color theme="0"/>
      <name val="Calibri"/>
      <family val="2"/>
    </font>
    <font>
      <b/>
      <sz val="11"/>
      <name val="Calibri"/>
      <family val="2"/>
    </font>
    <font>
      <sz val="12"/>
      <color rgb="FF666699"/>
      <name val="Calibri"/>
      <family val="2"/>
    </font>
    <font>
      <b/>
      <sz val="12"/>
      <color rgb="FF666699"/>
      <name val="Calibri"/>
      <family val="2"/>
    </font>
    <font>
      <sz val="10"/>
      <color rgb="FF666699"/>
      <name val="Arial"/>
      <family val="2"/>
    </font>
    <font>
      <b/>
      <sz val="11"/>
      <color rgb="FF666699"/>
      <name val="Calibri"/>
      <family val="2"/>
    </font>
    <font>
      <b/>
      <sz val="10"/>
      <color rgb="FF666699"/>
      <name val="Calibri"/>
      <family val="2"/>
    </font>
    <font>
      <sz val="11"/>
      <name val="Calibri"/>
      <family val="2"/>
    </font>
    <font>
      <sz val="10"/>
      <name val="Arial"/>
      <family val="2"/>
    </font>
    <font>
      <sz val="10"/>
      <name val="Arial"/>
      <family val="2"/>
    </font>
    <font>
      <i/>
      <sz val="12"/>
      <name val="Arial"/>
      <family val="2"/>
    </font>
    <font>
      <i/>
      <sz val="11"/>
      <name val="Arial"/>
      <family val="2"/>
    </font>
    <font>
      <b/>
      <sz val="18"/>
      <name val="Calibri"/>
      <family val="2"/>
    </font>
    <font>
      <b/>
      <sz val="16"/>
      <name val="Calibri"/>
      <family val="2"/>
    </font>
    <font>
      <sz val="16"/>
      <name val="Calibri"/>
      <family val="2"/>
    </font>
    <font>
      <sz val="12"/>
      <color indexed="9"/>
      <name val="Calibri"/>
      <family val="2"/>
    </font>
    <font>
      <sz val="12"/>
      <name val="Arial"/>
      <family val="2"/>
    </font>
    <font>
      <i/>
      <sz val="16"/>
      <name val="Calibri"/>
      <family val="2"/>
    </font>
    <font>
      <b/>
      <sz val="26"/>
      <color indexed="16"/>
      <name val="Calibri"/>
      <family val="2"/>
    </font>
    <font>
      <b/>
      <sz val="14"/>
      <color indexed="9"/>
      <name val="Calibri"/>
      <family val="2"/>
    </font>
    <font>
      <b/>
      <i/>
      <sz val="10"/>
      <name val="Arial"/>
      <family val="2"/>
    </font>
    <font>
      <i/>
      <sz val="10"/>
      <name val="Arial"/>
      <family val="2"/>
    </font>
    <font>
      <b/>
      <sz val="10"/>
      <color rgb="FFFF0000"/>
      <name val="Arial"/>
      <family val="2"/>
    </font>
    <font>
      <sz val="13"/>
      <name val="Calibri"/>
      <family val="2"/>
    </font>
    <font>
      <i/>
      <sz val="13"/>
      <name val="Calibri"/>
      <family val="2"/>
    </font>
  </fonts>
  <fills count="18">
    <fill>
      <patternFill patternType="none"/>
    </fill>
    <fill>
      <patternFill patternType="gray125"/>
    </fill>
    <fill>
      <patternFill patternType="solid">
        <fgColor indexed="16"/>
        <bgColor indexed="64"/>
      </patternFill>
    </fill>
    <fill>
      <patternFill patternType="solid">
        <fgColor indexed="13"/>
        <bgColor indexed="64"/>
      </patternFill>
    </fill>
    <fill>
      <patternFill patternType="solid">
        <fgColor indexed="9"/>
        <bgColor indexed="64"/>
      </patternFill>
    </fill>
    <fill>
      <patternFill patternType="solid">
        <fgColor indexed="43"/>
        <bgColor indexed="64"/>
      </patternFill>
    </fill>
    <fill>
      <patternFill patternType="solid">
        <fgColor indexed="48"/>
        <bgColor indexed="64"/>
      </patternFill>
    </fill>
    <fill>
      <patternFill patternType="solid">
        <fgColor indexed="51"/>
        <bgColor indexed="64"/>
      </patternFill>
    </fill>
    <fill>
      <patternFill patternType="solid">
        <fgColor rgb="FFFFFF00"/>
        <bgColor indexed="64"/>
      </patternFill>
    </fill>
    <fill>
      <patternFill patternType="solid">
        <fgColor rgb="FFFF0000"/>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s>
  <borders count="5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9"/>
      </left>
      <right style="thin">
        <color indexed="9"/>
      </right>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hair">
        <color indexed="64"/>
      </top>
      <bottom style="hair">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auto="1"/>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auto="1"/>
      </bottom>
      <diagonal/>
    </border>
    <border>
      <left/>
      <right style="medium">
        <color auto="1"/>
      </right>
      <top style="medium">
        <color indexed="64"/>
      </top>
      <bottom style="thin">
        <color auto="1"/>
      </bottom>
      <diagonal/>
    </border>
    <border>
      <left/>
      <right style="medium">
        <color auto="1"/>
      </right>
      <top style="thin">
        <color auto="1"/>
      </top>
      <bottom style="thin">
        <color auto="1"/>
      </bottom>
      <diagonal/>
    </border>
    <border>
      <left/>
      <right/>
      <top style="thin">
        <color auto="1"/>
      </top>
      <bottom style="medium">
        <color indexed="64"/>
      </bottom>
      <diagonal/>
    </border>
    <border>
      <left/>
      <right style="medium">
        <color auto="1"/>
      </right>
      <top style="thin">
        <color auto="1"/>
      </top>
      <bottom style="medium">
        <color indexed="64"/>
      </bottom>
      <diagonal/>
    </border>
    <border>
      <left/>
      <right style="thin">
        <color indexed="9"/>
      </right>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hair">
        <color auto="1"/>
      </bottom>
      <diagonal/>
    </border>
  </borders>
  <cellStyleXfs count="2">
    <xf numFmtId="0" fontId="0" fillId="0" borderId="0"/>
    <xf numFmtId="9" fontId="35" fillId="0" borderId="0" applyFont="0" applyFill="0" applyBorder="0" applyAlignment="0" applyProtection="0"/>
  </cellStyleXfs>
  <cellXfs count="286">
    <xf numFmtId="0" fontId="0" fillId="0" borderId="0" xfId="0"/>
    <xf numFmtId="0" fontId="2" fillId="2" borderId="0" xfId="0" applyFont="1" applyFill="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0" fillId="0" borderId="0" xfId="0" applyAlignment="1">
      <alignment vertical="center"/>
    </xf>
    <xf numFmtId="0" fontId="4" fillId="0" borderId="0" xfId="0" applyFont="1" applyAlignment="1">
      <alignment vertical="center"/>
    </xf>
    <xf numFmtId="1" fontId="4" fillId="0" borderId="1" xfId="0" applyNumberFormat="1" applyFont="1" applyBorder="1" applyAlignment="1">
      <alignment horizontal="center" vertical="center"/>
    </xf>
    <xf numFmtId="0" fontId="4" fillId="0" borderId="0" xfId="0" applyFont="1" applyAlignment="1">
      <alignment horizontal="center" vertical="center"/>
    </xf>
    <xf numFmtId="0" fontId="5" fillId="3" borderId="2" xfId="0" applyFont="1" applyFill="1" applyBorder="1" applyAlignment="1">
      <alignment horizontal="center" vertical="center" wrapText="1"/>
    </xf>
    <xf numFmtId="0" fontId="4" fillId="0" borderId="0" xfId="0" applyFont="1" applyAlignment="1">
      <alignment horizontal="center" vertical="center" wrapText="1"/>
    </xf>
    <xf numFmtId="0" fontId="4" fillId="4" borderId="3" xfId="0" applyFont="1" applyFill="1" applyBorder="1" applyAlignment="1">
      <alignment horizontal="center" vertical="center"/>
    </xf>
    <xf numFmtId="0" fontId="4" fillId="4" borderId="1" xfId="0" applyFont="1" applyFill="1" applyBorder="1" applyAlignment="1">
      <alignment horizontal="center" vertical="center"/>
    </xf>
    <xf numFmtId="49" fontId="4" fillId="4" borderId="3" xfId="0" quotePrefix="1" applyNumberFormat="1" applyFont="1" applyFill="1" applyBorder="1" applyAlignment="1">
      <alignment horizontal="center" vertical="center"/>
    </xf>
    <xf numFmtId="0" fontId="6" fillId="4" borderId="3" xfId="0" applyFont="1" applyFill="1" applyBorder="1" applyAlignment="1">
      <alignment horizontal="centerContinuous" vertical="center"/>
    </xf>
    <xf numFmtId="0" fontId="7" fillId="4" borderId="3" xfId="0" applyFont="1" applyFill="1" applyBorder="1" applyAlignment="1">
      <alignment horizontal="centerContinuous" vertical="center"/>
    </xf>
    <xf numFmtId="49" fontId="7" fillId="4" borderId="3" xfId="0" applyNumberFormat="1" applyFont="1" applyFill="1" applyBorder="1" applyAlignment="1">
      <alignment horizontal="centerContinuous" vertical="center"/>
    </xf>
    <xf numFmtId="49" fontId="4" fillId="4" borderId="1" xfId="0" applyNumberFormat="1" applyFont="1" applyFill="1" applyBorder="1" applyAlignment="1">
      <alignment horizontal="center" vertical="center"/>
    </xf>
    <xf numFmtId="49" fontId="4" fillId="4" borderId="3" xfId="0" applyNumberFormat="1" applyFont="1" applyFill="1" applyBorder="1" applyAlignment="1">
      <alignment horizontal="center" vertical="center"/>
    </xf>
    <xf numFmtId="0" fontId="5" fillId="5" borderId="1" xfId="0" applyFont="1" applyFill="1" applyBorder="1" applyAlignment="1">
      <alignment horizontal="center" vertical="center"/>
    </xf>
    <xf numFmtId="49" fontId="5" fillId="5" borderId="1"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8" fillId="0" borderId="4" xfId="0" applyFont="1" applyBorder="1" applyAlignment="1">
      <alignment horizontal="centerContinuous" vertical="center"/>
    </xf>
    <xf numFmtId="0" fontId="8" fillId="0" borderId="0" xfId="0" applyFont="1" applyBorder="1" applyAlignment="1">
      <alignment horizontal="centerContinuous" vertical="center"/>
    </xf>
    <xf numFmtId="0" fontId="8" fillId="0" borderId="5" xfId="0" applyFont="1" applyBorder="1" applyAlignment="1">
      <alignment horizontal="centerContinuous" vertical="center"/>
    </xf>
    <xf numFmtId="164" fontId="4" fillId="0" borderId="0" xfId="0" applyNumberFormat="1" applyFont="1" applyAlignment="1">
      <alignment horizontal="center" vertical="center"/>
    </xf>
    <xf numFmtId="0" fontId="2" fillId="2" borderId="0" xfId="0" applyFont="1" applyFill="1" applyAlignment="1">
      <alignment horizontal="left" vertical="center" indent="1"/>
    </xf>
    <xf numFmtId="0" fontId="4" fillId="4" borderId="3" xfId="0" applyFont="1" applyFill="1" applyBorder="1" applyAlignment="1">
      <alignment vertical="center"/>
    </xf>
    <xf numFmtId="3" fontId="4" fillId="4" borderId="3" xfId="0" applyNumberFormat="1" applyFont="1" applyFill="1" applyBorder="1" applyAlignment="1">
      <alignment horizontal="right" vertical="center" indent="1"/>
    </xf>
    <xf numFmtId="9" fontId="4" fillId="4" borderId="3" xfId="0" applyNumberFormat="1" applyFont="1" applyFill="1" applyBorder="1" applyAlignment="1">
      <alignment horizontal="center" vertical="center"/>
    </xf>
    <xf numFmtId="164" fontId="4" fillId="4" borderId="3" xfId="0" applyNumberFormat="1" applyFont="1" applyFill="1" applyBorder="1" applyAlignment="1">
      <alignment horizontal="center" vertical="center"/>
    </xf>
    <xf numFmtId="0" fontId="4" fillId="4" borderId="1" xfId="0" applyFont="1" applyFill="1" applyBorder="1" applyAlignment="1">
      <alignment vertical="center"/>
    </xf>
    <xf numFmtId="3" fontId="4" fillId="4" borderId="1" xfId="0" applyNumberFormat="1" applyFont="1" applyFill="1" applyBorder="1" applyAlignment="1">
      <alignment horizontal="right" vertical="center" indent="1"/>
    </xf>
    <xf numFmtId="0" fontId="5" fillId="3" borderId="0" xfId="0" applyFont="1" applyFill="1" applyAlignment="1">
      <alignment horizontal="center" vertical="center"/>
    </xf>
    <xf numFmtId="0" fontId="5" fillId="3" borderId="0" xfId="0" applyFont="1" applyFill="1" applyAlignment="1">
      <alignment vertical="center"/>
    </xf>
    <xf numFmtId="3" fontId="5" fillId="3" borderId="0" xfId="0" applyNumberFormat="1" applyFont="1" applyFill="1" applyAlignment="1">
      <alignment horizontal="right" vertical="center" indent="1"/>
    </xf>
    <xf numFmtId="9" fontId="5" fillId="3" borderId="1" xfId="0" applyNumberFormat="1" applyFont="1" applyFill="1" applyBorder="1" applyAlignment="1">
      <alignment horizontal="center" vertical="center"/>
    </xf>
    <xf numFmtId="0" fontId="4" fillId="4" borderId="0" xfId="0" applyFont="1" applyFill="1" applyBorder="1" applyAlignment="1">
      <alignment horizontal="center" vertical="center"/>
    </xf>
    <xf numFmtId="0" fontId="4" fillId="4" borderId="0" xfId="0" applyFont="1" applyFill="1" applyBorder="1" applyAlignment="1">
      <alignment vertical="center"/>
    </xf>
    <xf numFmtId="3" fontId="4" fillId="4" borderId="0" xfId="0" applyNumberFormat="1" applyFont="1" applyFill="1" applyBorder="1" applyAlignment="1">
      <alignment horizontal="right" vertical="center" indent="1"/>
    </xf>
    <xf numFmtId="9" fontId="4" fillId="4" borderId="0" xfId="0" applyNumberFormat="1" applyFont="1" applyFill="1" applyBorder="1" applyAlignment="1">
      <alignment horizontal="center" vertical="center"/>
    </xf>
    <xf numFmtId="164" fontId="4" fillId="4" borderId="0" xfId="0" applyNumberFormat="1" applyFont="1" applyFill="1" applyBorder="1" applyAlignment="1">
      <alignment horizontal="center" vertical="center"/>
    </xf>
    <xf numFmtId="0" fontId="4" fillId="0" borderId="0" xfId="0" applyFont="1" applyAlignment="1">
      <alignment horizontal="center"/>
    </xf>
    <xf numFmtId="0" fontId="4" fillId="0" borderId="0" xfId="0" applyFont="1"/>
    <xf numFmtId="0" fontId="4" fillId="0" borderId="0" xfId="0" applyFont="1" applyAlignment="1">
      <alignment horizontal="centerContinuous" vertical="center"/>
    </xf>
    <xf numFmtId="0" fontId="4" fillId="0" borderId="0" xfId="0" applyFont="1" applyAlignment="1">
      <alignment horizontal="left"/>
    </xf>
    <xf numFmtId="0" fontId="5" fillId="3" borderId="0" xfId="0" applyFont="1" applyFill="1" applyAlignment="1">
      <alignment horizontal="left" vertical="center"/>
    </xf>
    <xf numFmtId="0" fontId="11" fillId="0" borderId="0" xfId="0" applyFont="1" applyAlignment="1">
      <alignment horizontal="center"/>
    </xf>
    <xf numFmtId="0" fontId="11" fillId="0" borderId="0" xfId="0" applyFont="1"/>
    <xf numFmtId="0" fontId="0" fillId="0" borderId="0" xfId="0" applyAlignment="1">
      <alignment horizontal="center"/>
    </xf>
    <xf numFmtId="0" fontId="12" fillId="2" borderId="0" xfId="0" applyFont="1" applyFill="1" applyAlignment="1">
      <alignment horizontal="centerContinuous" vertical="center"/>
    </xf>
    <xf numFmtId="0" fontId="13" fillId="0" borderId="0" xfId="0" applyFont="1" applyAlignment="1">
      <alignment vertical="center"/>
    </xf>
    <xf numFmtId="0" fontId="4" fillId="0" borderId="0" xfId="0" applyFont="1" applyFill="1" applyAlignment="1">
      <alignment horizontal="center" vertical="center"/>
    </xf>
    <xf numFmtId="0" fontId="14" fillId="6" borderId="6" xfId="0" applyFont="1" applyFill="1" applyBorder="1" applyAlignment="1">
      <alignment horizontal="center" vertical="center"/>
    </xf>
    <xf numFmtId="0" fontId="2" fillId="6" borderId="6" xfId="0" applyFont="1" applyFill="1" applyBorder="1" applyAlignment="1">
      <alignment horizontal="center" vertical="center"/>
    </xf>
    <xf numFmtId="0" fontId="0" fillId="0" borderId="0" xfId="0" applyAlignment="1">
      <alignment horizontal="center" vertical="center"/>
    </xf>
    <xf numFmtId="0" fontId="5" fillId="3" borderId="1" xfId="0" applyFont="1" applyFill="1" applyBorder="1" applyAlignment="1">
      <alignment horizontal="center" vertical="center"/>
    </xf>
    <xf numFmtId="0" fontId="0" fillId="0" borderId="0" xfId="0" applyAlignment="1">
      <alignment horizontal="left" vertical="center" indent="1"/>
    </xf>
    <xf numFmtId="0" fontId="5" fillId="0" borderId="0" xfId="0" applyFont="1" applyFill="1" applyAlignment="1">
      <alignment horizontal="left" vertical="center" indent="2"/>
    </xf>
    <xf numFmtId="0" fontId="5" fillId="0" borderId="0" xfId="0" applyFont="1" applyFill="1" applyAlignment="1">
      <alignment horizontal="center" vertical="center"/>
    </xf>
    <xf numFmtId="0" fontId="15" fillId="0" borderId="0" xfId="0" applyFont="1" applyAlignment="1">
      <alignment vertical="center"/>
    </xf>
    <xf numFmtId="0" fontId="4" fillId="0" borderId="0" xfId="0" applyFont="1" applyFill="1" applyAlignment="1">
      <alignment horizontal="left" vertical="center" indent="2"/>
    </xf>
    <xf numFmtId="0" fontId="5" fillId="0" borderId="0" xfId="0" applyFont="1" applyAlignment="1">
      <alignment horizontal="center" vertical="center"/>
    </xf>
    <xf numFmtId="0" fontId="0" fillId="5" borderId="0" xfId="0" applyFill="1" applyBorder="1" applyAlignment="1">
      <alignment horizontal="center"/>
    </xf>
    <xf numFmtId="0" fontId="17" fillId="0" borderId="0" xfId="0" applyFont="1"/>
    <xf numFmtId="0" fontId="17" fillId="0" borderId="0" xfId="0" applyFont="1" applyAlignment="1">
      <alignment horizontal="center" vertical="center"/>
    </xf>
    <xf numFmtId="0" fontId="18" fillId="0" borderId="0" xfId="0" applyFont="1" applyAlignment="1">
      <alignment horizontal="centerContinuous" vertical="center"/>
    </xf>
    <xf numFmtId="0" fontId="17" fillId="0" borderId="0" xfId="0" applyFont="1" applyAlignment="1">
      <alignment horizontal="centerContinuous" vertical="center"/>
    </xf>
    <xf numFmtId="0" fontId="17" fillId="0" borderId="0" xfId="0" applyFont="1" applyAlignment="1">
      <alignment vertical="center"/>
    </xf>
    <xf numFmtId="0" fontId="19" fillId="0" borderId="0" xfId="0" applyFont="1"/>
    <xf numFmtId="0" fontId="20" fillId="7" borderId="7" xfId="0" applyFont="1" applyFill="1" applyBorder="1" applyAlignment="1">
      <alignment horizontal="centerContinuous" vertical="center"/>
    </xf>
    <xf numFmtId="0" fontId="17" fillId="7" borderId="8" xfId="0" applyFont="1" applyFill="1" applyBorder="1" applyAlignment="1">
      <alignment horizontal="centerContinuous" vertical="center"/>
    </xf>
    <xf numFmtId="3" fontId="17" fillId="0" borderId="0" xfId="0" applyNumberFormat="1" applyFont="1" applyBorder="1" applyAlignment="1">
      <alignment horizontal="center" vertical="center"/>
    </xf>
    <xf numFmtId="9" fontId="17" fillId="0" borderId="0" xfId="0" applyNumberFormat="1" applyFont="1" applyBorder="1" applyAlignment="1">
      <alignment horizontal="center" vertical="center"/>
    </xf>
    <xf numFmtId="164" fontId="20" fillId="5" borderId="9" xfId="0" applyNumberFormat="1" applyFont="1" applyFill="1" applyBorder="1" applyAlignment="1">
      <alignment horizontal="centerContinuous" vertical="center"/>
    </xf>
    <xf numFmtId="164" fontId="17" fillId="5" borderId="10" xfId="0" applyNumberFormat="1" applyFont="1" applyFill="1" applyBorder="1" applyAlignment="1">
      <alignment horizontal="centerContinuous" vertical="center"/>
    </xf>
    <xf numFmtId="164" fontId="20" fillId="5" borderId="11" xfId="0" applyNumberFormat="1" applyFont="1" applyFill="1" applyBorder="1" applyAlignment="1">
      <alignment horizontal="centerContinuous" vertical="center"/>
    </xf>
    <xf numFmtId="0" fontId="20" fillId="5" borderId="13" xfId="0" applyFont="1" applyFill="1" applyBorder="1" applyAlignment="1">
      <alignment horizontal="centerContinuous" vertical="center"/>
    </xf>
    <xf numFmtId="0" fontId="17" fillId="5" borderId="14" xfId="0" applyFont="1" applyFill="1" applyBorder="1" applyAlignment="1">
      <alignment horizontal="centerContinuous" vertical="center"/>
    </xf>
    <xf numFmtId="0" fontId="20" fillId="7" borderId="21" xfId="0" applyFont="1" applyFill="1" applyBorder="1" applyAlignment="1">
      <alignment horizontal="centerContinuous" vertical="center"/>
    </xf>
    <xf numFmtId="0" fontId="20" fillId="5" borderId="22" xfId="0" applyFont="1" applyFill="1" applyBorder="1" applyAlignment="1">
      <alignment horizontal="centerContinuous" vertical="center"/>
    </xf>
    <xf numFmtId="0" fontId="17" fillId="7" borderId="26" xfId="0" applyFont="1" applyFill="1" applyBorder="1" applyAlignment="1">
      <alignment horizontal="centerContinuous" vertical="center"/>
    </xf>
    <xf numFmtId="0" fontId="17" fillId="5" borderId="27" xfId="0" applyFont="1" applyFill="1" applyBorder="1" applyAlignment="1">
      <alignment horizontal="centerContinuous" vertical="center"/>
    </xf>
    <xf numFmtId="164" fontId="17" fillId="5" borderId="31" xfId="0" applyNumberFormat="1" applyFont="1" applyFill="1" applyBorder="1" applyAlignment="1">
      <alignment horizontal="centerContinuous" vertical="center"/>
    </xf>
    <xf numFmtId="0" fontId="21" fillId="6" borderId="0" xfId="0" applyFont="1" applyFill="1" applyAlignment="1">
      <alignment horizontal="left" vertical="center" indent="1"/>
    </xf>
    <xf numFmtId="0" fontId="4" fillId="6" borderId="0" xfId="0" applyFont="1" applyFill="1" applyAlignment="1">
      <alignment vertical="center"/>
    </xf>
    <xf numFmtId="0" fontId="21" fillId="6" borderId="0" xfId="0" applyFont="1" applyFill="1" applyAlignment="1">
      <alignment horizontal="centerContinuous" vertical="center"/>
    </xf>
    <xf numFmtId="0" fontId="5" fillId="3" borderId="0" xfId="0" applyFont="1" applyFill="1" applyAlignment="1">
      <alignment horizontal="left" vertical="center" indent="5"/>
    </xf>
    <xf numFmtId="0" fontId="21" fillId="3" borderId="0" xfId="0" applyFont="1" applyFill="1" applyAlignment="1">
      <alignment horizontal="centerContinuous" vertical="center"/>
    </xf>
    <xf numFmtId="0" fontId="4" fillId="3" borderId="0" xfId="0" applyFont="1" applyFill="1" applyAlignment="1">
      <alignment vertical="center"/>
    </xf>
    <xf numFmtId="0" fontId="4" fillId="0" borderId="0" xfId="0" applyFont="1" applyFill="1" applyAlignment="1">
      <alignment vertical="center"/>
    </xf>
    <xf numFmtId="0" fontId="2" fillId="6" borderId="0" xfId="0" applyFont="1" applyFill="1" applyAlignment="1">
      <alignment horizontal="centerContinuous" vertical="center"/>
    </xf>
    <xf numFmtId="0" fontId="7" fillId="0" borderId="0" xfId="0" applyFont="1" applyAlignment="1">
      <alignment vertical="center"/>
    </xf>
    <xf numFmtId="0" fontId="5" fillId="0" borderId="2" xfId="0" applyFont="1" applyFill="1" applyBorder="1" applyAlignment="1">
      <alignment horizontal="center" vertical="center"/>
    </xf>
    <xf numFmtId="0" fontId="22" fillId="3" borderId="2" xfId="0" applyFont="1" applyFill="1" applyBorder="1" applyAlignment="1">
      <alignment horizontal="center" vertical="center"/>
    </xf>
    <xf numFmtId="0" fontId="5" fillId="3" borderId="12" xfId="0" applyFont="1" applyFill="1" applyBorder="1" applyAlignment="1">
      <alignment horizontal="center" vertical="center"/>
    </xf>
    <xf numFmtId="0" fontId="4" fillId="5" borderId="2" xfId="0" applyFont="1" applyFill="1" applyBorder="1" applyAlignment="1">
      <alignment horizontal="center" vertical="center"/>
    </xf>
    <xf numFmtId="0" fontId="4" fillId="0" borderId="0" xfId="0" applyFont="1" applyBorder="1" applyAlignment="1">
      <alignment vertical="center"/>
    </xf>
    <xf numFmtId="0" fontId="4" fillId="5" borderId="29" xfId="0" applyFont="1" applyFill="1" applyBorder="1" applyAlignment="1">
      <alignment horizontal="center" vertical="center"/>
    </xf>
    <xf numFmtId="0" fontId="7" fillId="0" borderId="0" xfId="0" applyFont="1" applyFill="1" applyAlignment="1">
      <alignment vertical="center"/>
    </xf>
    <xf numFmtId="0" fontId="2" fillId="6" borderId="2" xfId="0" applyFont="1" applyFill="1" applyBorder="1" applyAlignment="1">
      <alignment horizontal="left" vertical="center" indent="1"/>
    </xf>
    <xf numFmtId="0" fontId="4" fillId="0" borderId="2" xfId="0" applyFont="1" applyFill="1" applyBorder="1" applyAlignment="1">
      <alignment horizontal="center" vertical="center"/>
    </xf>
    <xf numFmtId="0" fontId="5" fillId="3" borderId="2" xfId="0" applyFont="1" applyFill="1" applyBorder="1" applyAlignment="1">
      <alignment horizontal="center" vertical="center"/>
    </xf>
    <xf numFmtId="0" fontId="7" fillId="4" borderId="32" xfId="0" applyFont="1" applyFill="1" applyBorder="1" applyAlignment="1">
      <alignment horizontal="center" vertical="center"/>
    </xf>
    <xf numFmtId="0" fontId="4" fillId="0" borderId="0" xfId="0" applyFont="1" applyFill="1" applyBorder="1" applyAlignment="1">
      <alignment vertical="center"/>
    </xf>
    <xf numFmtId="0" fontId="23" fillId="0" borderId="0" xfId="0" applyFont="1" applyAlignment="1">
      <alignment vertical="center"/>
    </xf>
    <xf numFmtId="0" fontId="23" fillId="0" borderId="0" xfId="0" quotePrefix="1" applyFont="1" applyAlignment="1">
      <alignment horizontal="left" vertical="center"/>
    </xf>
    <xf numFmtId="0" fontId="23" fillId="0" borderId="0" xfId="0" applyFont="1" applyAlignment="1">
      <alignment horizontal="center" vertical="center"/>
    </xf>
    <xf numFmtId="0" fontId="23" fillId="0" borderId="0" xfId="0" applyFont="1" applyFill="1" applyAlignment="1">
      <alignment vertical="center"/>
    </xf>
    <xf numFmtId="0" fontId="7" fillId="0" borderId="0" xfId="0" applyFont="1" applyAlignment="1">
      <alignment horizontal="center" vertical="center"/>
    </xf>
    <xf numFmtId="0" fontId="1" fillId="0" borderId="0" xfId="0" applyFont="1" applyBorder="1" applyAlignment="1">
      <alignment vertical="center"/>
    </xf>
    <xf numFmtId="0" fontId="1" fillId="0" borderId="0" xfId="0" applyFont="1" applyFill="1" applyBorder="1" applyAlignment="1">
      <alignment vertical="center"/>
    </xf>
    <xf numFmtId="0" fontId="24" fillId="0" borderId="0" xfId="0" applyFont="1" applyAlignment="1">
      <alignment vertical="center"/>
    </xf>
    <xf numFmtId="164" fontId="4" fillId="4" borderId="33" xfId="0" applyNumberFormat="1" applyFont="1" applyFill="1" applyBorder="1" applyAlignment="1">
      <alignment horizontal="center" vertical="center"/>
    </xf>
    <xf numFmtId="164" fontId="5" fillId="8" borderId="3" xfId="0" applyNumberFormat="1" applyFont="1" applyFill="1" applyBorder="1" applyAlignment="1">
      <alignment horizontal="center" vertical="center"/>
    </xf>
    <xf numFmtId="3" fontId="5" fillId="3" borderId="1" xfId="0" applyNumberFormat="1" applyFont="1" applyFill="1" applyBorder="1" applyAlignment="1">
      <alignment horizontal="right" vertical="center" indent="1"/>
    </xf>
    <xf numFmtId="3" fontId="4" fillId="4" borderId="33" xfId="0" applyNumberFormat="1" applyFont="1" applyFill="1" applyBorder="1" applyAlignment="1">
      <alignment horizontal="right" vertical="center" indent="1"/>
    </xf>
    <xf numFmtId="3" fontId="5" fillId="5" borderId="1" xfId="0" applyNumberFormat="1" applyFont="1" applyFill="1" applyBorder="1" applyAlignment="1">
      <alignment horizontal="center" vertical="center"/>
    </xf>
    <xf numFmtId="0" fontId="2" fillId="9" borderId="0" xfId="0" applyFont="1" applyFill="1" applyAlignment="1">
      <alignment horizontal="center" vertical="center"/>
    </xf>
    <xf numFmtId="0" fontId="3" fillId="9" borderId="0" xfId="0" applyFont="1" applyFill="1" applyAlignment="1">
      <alignment horizontal="left" vertical="center"/>
    </xf>
    <xf numFmtId="0" fontId="10" fillId="10" borderId="34" xfId="0" applyFont="1" applyFill="1" applyBorder="1" applyAlignment="1">
      <alignment horizontal="center" vertical="center" wrapText="1"/>
    </xf>
    <xf numFmtId="164" fontId="10" fillId="10" borderId="34" xfId="0" applyNumberFormat="1" applyFont="1" applyFill="1" applyBorder="1" applyAlignment="1">
      <alignment horizontal="center" vertical="center" wrapText="1"/>
    </xf>
    <xf numFmtId="0" fontId="27" fillId="10" borderId="34" xfId="0" applyFont="1" applyFill="1" applyBorder="1" applyAlignment="1">
      <alignment horizontal="center" vertical="center" wrapText="1"/>
    </xf>
    <xf numFmtId="0" fontId="10" fillId="10" borderId="35" xfId="0" applyFont="1" applyFill="1" applyBorder="1" applyAlignment="1">
      <alignment horizontal="center" vertical="center" wrapText="1"/>
    </xf>
    <xf numFmtId="164" fontId="10" fillId="10" borderId="36" xfId="0" applyNumberFormat="1" applyFont="1" applyFill="1" applyBorder="1" applyAlignment="1">
      <alignment horizontal="center" vertical="center" wrapText="1"/>
    </xf>
    <xf numFmtId="0" fontId="25" fillId="9" borderId="34" xfId="0" applyFont="1" applyFill="1" applyBorder="1" applyAlignment="1">
      <alignment horizontal="center" vertical="center" wrapText="1"/>
    </xf>
    <xf numFmtId="0" fontId="28" fillId="4" borderId="3" xfId="0" applyFont="1" applyFill="1" applyBorder="1" applyAlignment="1">
      <alignment vertical="center"/>
    </xf>
    <xf numFmtId="0" fontId="28" fillId="4" borderId="3" xfId="0" applyFont="1" applyFill="1" applyBorder="1" applyAlignment="1">
      <alignment horizontal="center" vertical="center"/>
    </xf>
    <xf numFmtId="3" fontId="28" fillId="4" borderId="3" xfId="0" applyNumberFormat="1" applyFont="1" applyFill="1" applyBorder="1" applyAlignment="1">
      <alignment horizontal="right" vertical="center" indent="1"/>
    </xf>
    <xf numFmtId="9" fontId="28" fillId="4" borderId="3" xfId="0" applyNumberFormat="1" applyFont="1" applyFill="1" applyBorder="1" applyAlignment="1">
      <alignment horizontal="center" vertical="center"/>
    </xf>
    <xf numFmtId="164" fontId="28" fillId="4" borderId="3" xfId="0" applyNumberFormat="1" applyFont="1" applyFill="1" applyBorder="1" applyAlignment="1">
      <alignment horizontal="center" vertical="center"/>
    </xf>
    <xf numFmtId="0" fontId="28" fillId="4" borderId="1" xfId="0" applyFont="1" applyFill="1" applyBorder="1" applyAlignment="1">
      <alignment horizontal="center" vertical="center"/>
    </xf>
    <xf numFmtId="0" fontId="28" fillId="4" borderId="1" xfId="0" applyFont="1" applyFill="1" applyBorder="1" applyAlignment="1">
      <alignment vertical="center"/>
    </xf>
    <xf numFmtId="3" fontId="28" fillId="4" borderId="1" xfId="0" applyNumberFormat="1" applyFont="1" applyFill="1" applyBorder="1" applyAlignment="1">
      <alignment horizontal="right" vertical="center" indent="1"/>
    </xf>
    <xf numFmtId="0" fontId="29" fillId="3" borderId="0" xfId="0" applyFont="1" applyFill="1" applyAlignment="1">
      <alignment horizontal="center" vertical="center"/>
    </xf>
    <xf numFmtId="0" fontId="29" fillId="3" borderId="0" xfId="0" applyFont="1" applyFill="1" applyAlignment="1">
      <alignment vertical="center"/>
    </xf>
    <xf numFmtId="3" fontId="29" fillId="3" borderId="0" xfId="0" applyNumberFormat="1" applyFont="1" applyFill="1" applyAlignment="1">
      <alignment horizontal="right" vertical="center" indent="1"/>
    </xf>
    <xf numFmtId="9" fontId="29" fillId="3" borderId="1" xfId="0" applyNumberFormat="1" applyFont="1" applyFill="1" applyBorder="1" applyAlignment="1">
      <alignment horizontal="center" vertical="center"/>
    </xf>
    <xf numFmtId="164" fontId="29" fillId="8" borderId="3" xfId="0" applyNumberFormat="1" applyFont="1" applyFill="1" applyBorder="1" applyAlignment="1">
      <alignment horizontal="center" vertical="center"/>
    </xf>
    <xf numFmtId="164" fontId="28" fillId="4" borderId="0" xfId="0" applyNumberFormat="1" applyFont="1" applyFill="1" applyBorder="1" applyAlignment="1">
      <alignment horizontal="center" vertical="center"/>
    </xf>
    <xf numFmtId="0" fontId="28" fillId="4" borderId="0" xfId="0" applyFont="1" applyFill="1" applyBorder="1" applyAlignment="1">
      <alignment horizontal="center" vertical="center"/>
    </xf>
    <xf numFmtId="0" fontId="28" fillId="4" borderId="0" xfId="0" applyFont="1" applyFill="1" applyBorder="1" applyAlignment="1">
      <alignment vertical="center"/>
    </xf>
    <xf numFmtId="3" fontId="28" fillId="4" borderId="0" xfId="0" applyNumberFormat="1" applyFont="1" applyFill="1" applyBorder="1" applyAlignment="1">
      <alignment horizontal="right" vertical="center" indent="1"/>
    </xf>
    <xf numFmtId="9" fontId="28" fillId="4" borderId="0" xfId="0" applyNumberFormat="1" applyFont="1" applyFill="1" applyBorder="1" applyAlignment="1">
      <alignment horizontal="center" vertical="center"/>
    </xf>
    <xf numFmtId="164" fontId="28" fillId="4" borderId="33" xfId="0" applyNumberFormat="1" applyFont="1" applyFill="1" applyBorder="1" applyAlignment="1">
      <alignment horizontal="center" vertical="center"/>
    </xf>
    <xf numFmtId="0" fontId="29" fillId="0" borderId="0" xfId="0" applyFont="1" applyAlignment="1">
      <alignment horizontal="left" vertical="center"/>
    </xf>
    <xf numFmtId="0" fontId="28" fillId="0" borderId="0" xfId="0" applyFont="1" applyAlignment="1">
      <alignment vertical="center"/>
    </xf>
    <xf numFmtId="0" fontId="28" fillId="0" borderId="0" xfId="0" applyFont="1" applyAlignment="1">
      <alignment horizontal="center" vertical="center"/>
    </xf>
    <xf numFmtId="164" fontId="28" fillId="0" borderId="0" xfId="0" applyNumberFormat="1" applyFont="1" applyAlignment="1">
      <alignment horizontal="center" vertical="center"/>
    </xf>
    <xf numFmtId="0" fontId="30" fillId="0" borderId="0" xfId="0" applyFont="1"/>
    <xf numFmtId="0" fontId="31" fillId="10" borderId="35" xfId="0" applyFont="1" applyFill="1" applyBorder="1" applyAlignment="1">
      <alignment horizontal="center" vertical="center" wrapText="1"/>
    </xf>
    <xf numFmtId="0" fontId="31" fillId="10" borderId="34" xfId="0" applyFont="1" applyFill="1" applyBorder="1" applyAlignment="1">
      <alignment horizontal="center" vertical="center" wrapText="1"/>
    </xf>
    <xf numFmtId="0" fontId="32" fillId="10" borderId="34" xfId="0" applyFont="1" applyFill="1" applyBorder="1" applyAlignment="1">
      <alignment horizontal="center" vertical="center" wrapText="1"/>
    </xf>
    <xf numFmtId="164" fontId="32" fillId="10" borderId="34" xfId="0" applyNumberFormat="1" applyFont="1" applyFill="1" applyBorder="1" applyAlignment="1">
      <alignment horizontal="center" vertical="center" wrapText="1"/>
    </xf>
    <xf numFmtId="164" fontId="32" fillId="10" borderId="36" xfId="0" applyNumberFormat="1" applyFont="1" applyFill="1" applyBorder="1" applyAlignment="1">
      <alignment horizontal="center" vertical="center" wrapText="1"/>
    </xf>
    <xf numFmtId="0" fontId="32" fillId="10" borderId="3" xfId="0" applyFont="1" applyFill="1" applyBorder="1" applyAlignment="1">
      <alignment horizontal="center" vertical="center" wrapText="1"/>
    </xf>
    <xf numFmtId="0" fontId="4" fillId="0" borderId="0" xfId="0" applyFont="1" applyFill="1" applyBorder="1" applyAlignment="1">
      <alignment horizontal="center" vertical="center"/>
    </xf>
    <xf numFmtId="0" fontId="33" fillId="0" borderId="0" xfId="0" applyFont="1" applyAlignment="1">
      <alignment horizontal="left"/>
    </xf>
    <xf numFmtId="0" fontId="34" fillId="0" borderId="0" xfId="0" applyFont="1" applyAlignment="1">
      <alignment horizontal="left"/>
    </xf>
    <xf numFmtId="0" fontId="29" fillId="3" borderId="1" xfId="0" applyFont="1" applyFill="1" applyBorder="1" applyAlignment="1">
      <alignment horizontal="center" vertical="center"/>
    </xf>
    <xf numFmtId="0" fontId="29" fillId="3" borderId="1" xfId="0" applyFont="1" applyFill="1" applyBorder="1" applyAlignment="1">
      <alignment vertical="center"/>
    </xf>
    <xf numFmtId="3" fontId="29" fillId="3" borderId="1" xfId="0" applyNumberFormat="1" applyFont="1" applyFill="1" applyBorder="1" applyAlignment="1">
      <alignment horizontal="right" vertical="center" indent="1"/>
    </xf>
    <xf numFmtId="164" fontId="29" fillId="8" borderId="1" xfId="0" applyNumberFormat="1" applyFont="1" applyFill="1" applyBorder="1" applyAlignment="1">
      <alignment horizontal="center" vertical="center"/>
    </xf>
    <xf numFmtId="0" fontId="28" fillId="4" borderId="33" xfId="0" applyFont="1" applyFill="1" applyBorder="1" applyAlignment="1">
      <alignment horizontal="center" vertical="center"/>
    </xf>
    <xf numFmtId="0" fontId="28" fillId="4" borderId="33" xfId="0" applyFont="1" applyFill="1" applyBorder="1" applyAlignment="1">
      <alignment vertical="center"/>
    </xf>
    <xf numFmtId="3" fontId="28" fillId="4" borderId="33" xfId="0" applyNumberFormat="1" applyFont="1" applyFill="1" applyBorder="1" applyAlignment="1">
      <alignment horizontal="right" vertical="center" indent="1"/>
    </xf>
    <xf numFmtId="9" fontId="28" fillId="4" borderId="33" xfId="0" applyNumberFormat="1" applyFont="1" applyFill="1" applyBorder="1" applyAlignment="1">
      <alignment horizontal="center" vertical="center"/>
    </xf>
    <xf numFmtId="46" fontId="5" fillId="0" borderId="0" xfId="0" applyNumberFormat="1" applyFont="1" applyAlignment="1">
      <alignment horizontal="center"/>
    </xf>
    <xf numFmtId="0" fontId="4" fillId="0" borderId="0" xfId="0" applyFont="1" applyFill="1"/>
    <xf numFmtId="0" fontId="4" fillId="0" borderId="0" xfId="0" applyFont="1" applyFill="1" applyAlignment="1">
      <alignment horizontal="center"/>
    </xf>
    <xf numFmtId="3" fontId="4" fillId="0" borderId="0" xfId="0" applyNumberFormat="1" applyFont="1" applyFill="1" applyAlignment="1">
      <alignment horizontal="center"/>
    </xf>
    <xf numFmtId="0" fontId="4" fillId="0" borderId="0" xfId="0" applyNumberFormat="1" applyFont="1" applyFill="1"/>
    <xf numFmtId="46" fontId="33" fillId="0" borderId="37" xfId="0" applyNumberFormat="1" applyFont="1" applyBorder="1" applyAlignment="1"/>
    <xf numFmtId="0" fontId="33" fillId="0" borderId="33" xfId="0" applyFont="1" applyBorder="1"/>
    <xf numFmtId="0" fontId="33" fillId="12" borderId="33" xfId="0" applyFont="1" applyFill="1" applyBorder="1"/>
    <xf numFmtId="0" fontId="33" fillId="12" borderId="38" xfId="0" applyFont="1" applyFill="1" applyBorder="1"/>
    <xf numFmtId="0" fontId="33" fillId="0" borderId="4" xfId="0" applyFont="1" applyBorder="1"/>
    <xf numFmtId="0" fontId="33" fillId="0" borderId="0" xfId="0" applyFont="1" applyBorder="1"/>
    <xf numFmtId="0" fontId="33" fillId="11" borderId="0" xfId="0" applyNumberFormat="1" applyFont="1" applyFill="1" applyBorder="1"/>
    <xf numFmtId="0" fontId="33" fillId="11" borderId="5" xfId="0" applyNumberFormat="1" applyFont="1" applyFill="1" applyBorder="1"/>
    <xf numFmtId="0" fontId="33" fillId="13" borderId="0" xfId="0" applyFont="1" applyFill="1" applyBorder="1" applyAlignment="1">
      <alignment horizontal="center"/>
    </xf>
    <xf numFmtId="3" fontId="33" fillId="13" borderId="0" xfId="0" applyNumberFormat="1" applyFont="1" applyFill="1" applyBorder="1" applyAlignment="1">
      <alignment horizontal="center"/>
    </xf>
    <xf numFmtId="0" fontId="33" fillId="12" borderId="0" xfId="0" applyFont="1" applyFill="1" applyBorder="1" applyAlignment="1">
      <alignment horizontal="center"/>
    </xf>
    <xf numFmtId="3" fontId="33" fillId="12" borderId="5" xfId="0" applyNumberFormat="1" applyFont="1" applyFill="1" applyBorder="1" applyAlignment="1">
      <alignment horizontal="center"/>
    </xf>
    <xf numFmtId="0" fontId="33" fillId="11" borderId="0" xfId="0" applyFont="1" applyFill="1" applyBorder="1" applyAlignment="1">
      <alignment horizontal="center"/>
    </xf>
    <xf numFmtId="3" fontId="33" fillId="11" borderId="5" xfId="0" applyNumberFormat="1" applyFont="1" applyFill="1" applyBorder="1" applyAlignment="1">
      <alignment horizontal="center"/>
    </xf>
    <xf numFmtId="3" fontId="33" fillId="11" borderId="0" xfId="0" applyNumberFormat="1" applyFont="1" applyFill="1" applyBorder="1" applyAlignment="1">
      <alignment horizontal="center"/>
    </xf>
    <xf numFmtId="0" fontId="33" fillId="0" borderId="36" xfId="0" applyFont="1" applyBorder="1"/>
    <xf numFmtId="0" fontId="33" fillId="11" borderId="3" xfId="0" applyFont="1" applyFill="1" applyBorder="1" applyAlignment="1">
      <alignment horizontal="center"/>
    </xf>
    <xf numFmtId="3" fontId="33" fillId="11" borderId="3" xfId="0" applyNumberFormat="1" applyFont="1" applyFill="1" applyBorder="1" applyAlignment="1">
      <alignment horizontal="center"/>
    </xf>
    <xf numFmtId="3" fontId="33" fillId="11" borderId="35" xfId="0" applyNumberFormat="1" applyFont="1" applyFill="1" applyBorder="1" applyAlignment="1">
      <alignment horizontal="center"/>
    </xf>
    <xf numFmtId="0" fontId="8" fillId="5" borderId="0" xfId="0" applyFont="1" applyFill="1" applyBorder="1" applyAlignment="1">
      <alignment horizontal="left" indent="1"/>
    </xf>
    <xf numFmtId="0" fontId="8" fillId="5" borderId="0" xfId="0" quotePrefix="1" applyFont="1" applyFill="1" applyBorder="1" applyAlignment="1">
      <alignment horizontal="left" vertical="center" indent="1"/>
    </xf>
    <xf numFmtId="0" fontId="5" fillId="3" borderId="1" xfId="0" applyFont="1" applyFill="1" applyBorder="1" applyAlignment="1">
      <alignment horizontal="left" vertical="center"/>
    </xf>
    <xf numFmtId="0" fontId="36" fillId="0" borderId="0" xfId="0" applyFont="1" applyAlignment="1">
      <alignment vertical="center"/>
    </xf>
    <xf numFmtId="165" fontId="36" fillId="0" borderId="0" xfId="1" applyNumberFormat="1" applyFont="1" applyAlignment="1">
      <alignment horizontal="left" vertical="center"/>
    </xf>
    <xf numFmtId="165" fontId="37" fillId="0" borderId="0" xfId="1" applyNumberFormat="1" applyFont="1" applyAlignment="1">
      <alignment horizontal="center" vertical="center"/>
    </xf>
    <xf numFmtId="0" fontId="27" fillId="0" borderId="0" xfId="0" applyFont="1" applyAlignment="1">
      <alignment horizontal="left"/>
    </xf>
    <xf numFmtId="0" fontId="6" fillId="0" borderId="0" xfId="0" applyFont="1" applyAlignment="1">
      <alignment horizontal="left"/>
    </xf>
    <xf numFmtId="0" fontId="17" fillId="0" borderId="39" xfId="0" applyFont="1" applyBorder="1" applyAlignment="1">
      <alignment vertical="center"/>
    </xf>
    <xf numFmtId="0" fontId="17" fillId="0" borderId="43" xfId="0" applyFont="1" applyBorder="1" applyAlignment="1">
      <alignment horizontal="center" vertical="center"/>
    </xf>
    <xf numFmtId="0" fontId="17" fillId="0" borderId="44" xfId="0" applyFont="1" applyBorder="1" applyAlignment="1">
      <alignment vertical="center"/>
    </xf>
    <xf numFmtId="0" fontId="33" fillId="0" borderId="0" xfId="0" applyFont="1" applyAlignment="1">
      <alignment horizontal="center" vertical="center"/>
    </xf>
    <xf numFmtId="0" fontId="33" fillId="0" borderId="0" xfId="0" applyFont="1" applyAlignment="1">
      <alignment horizontal="left" vertical="center"/>
    </xf>
    <xf numFmtId="0" fontId="25" fillId="14" borderId="0" xfId="0" applyFont="1" applyFill="1" applyAlignment="1">
      <alignment vertical="center"/>
    </xf>
    <xf numFmtId="0" fontId="25" fillId="14" borderId="0" xfId="0" applyFont="1" applyFill="1" applyAlignment="1">
      <alignment horizontal="left" vertical="center"/>
    </xf>
    <xf numFmtId="0" fontId="38" fillId="3" borderId="2" xfId="0" applyFont="1" applyFill="1" applyBorder="1" applyAlignment="1">
      <alignment horizontal="center" vertical="center" wrapText="1"/>
    </xf>
    <xf numFmtId="0" fontId="39" fillId="4" borderId="3" xfId="0" applyFont="1" applyFill="1" applyBorder="1" applyAlignment="1">
      <alignment horizontal="left" vertical="center" indent="1"/>
    </xf>
    <xf numFmtId="0" fontId="39" fillId="4" borderId="1" xfId="0" applyFont="1" applyFill="1" applyBorder="1" applyAlignment="1">
      <alignment horizontal="left" vertical="center" indent="1"/>
    </xf>
    <xf numFmtId="0" fontId="39" fillId="5" borderId="1" xfId="0" applyFont="1" applyFill="1" applyBorder="1" applyAlignment="1">
      <alignment horizontal="left" vertical="center" indent="1"/>
    </xf>
    <xf numFmtId="0" fontId="41" fillId="2" borderId="0" xfId="0" applyFont="1" applyFill="1" applyAlignment="1">
      <alignment horizontal="left" vertical="center"/>
    </xf>
    <xf numFmtId="0" fontId="42" fillId="0" borderId="0" xfId="0" applyFont="1" applyAlignment="1">
      <alignment vertical="center"/>
    </xf>
    <xf numFmtId="0" fontId="5" fillId="0" borderId="0" xfId="0" applyFont="1" applyFill="1" applyBorder="1" applyAlignment="1">
      <alignment horizontal="left" vertical="center" indent="2"/>
    </xf>
    <xf numFmtId="0" fontId="4" fillId="0" borderId="0" xfId="0" applyFont="1" applyFill="1" applyBorder="1" applyAlignment="1">
      <alignment horizontal="left" vertical="center" indent="2"/>
    </xf>
    <xf numFmtId="0" fontId="2" fillId="6" borderId="50" xfId="0" applyFont="1" applyFill="1" applyBorder="1" applyAlignment="1">
      <alignment horizontal="left" vertical="center" indent="1"/>
    </xf>
    <xf numFmtId="0" fontId="0" fillId="0" borderId="0" xfId="0" applyBorder="1" applyAlignment="1">
      <alignment horizontal="center"/>
    </xf>
    <xf numFmtId="3" fontId="4" fillId="4" borderId="1" xfId="0" applyNumberFormat="1" applyFont="1" applyFill="1" applyBorder="1" applyAlignment="1">
      <alignment horizontal="center" vertical="center"/>
    </xf>
    <xf numFmtId="49" fontId="43" fillId="4" borderId="3" xfId="0" quotePrefix="1" applyNumberFormat="1" applyFont="1" applyFill="1" applyBorder="1" applyAlignment="1">
      <alignment horizontal="center" vertical="center"/>
    </xf>
    <xf numFmtId="49" fontId="43" fillId="4" borderId="1" xfId="0" quotePrefix="1" applyNumberFormat="1" applyFont="1" applyFill="1" applyBorder="1" applyAlignment="1">
      <alignment horizontal="center" vertical="center"/>
    </xf>
    <xf numFmtId="49" fontId="43" fillId="4" borderId="1" xfId="0" quotePrefix="1" applyNumberFormat="1" applyFont="1" applyFill="1" applyBorder="1" applyAlignment="1">
      <alignment horizontal="centerContinuous" vertical="center"/>
    </xf>
    <xf numFmtId="0" fontId="43" fillId="4" borderId="1" xfId="0" quotePrefix="1" applyNumberFormat="1" applyFont="1" applyFill="1" applyBorder="1" applyAlignment="1">
      <alignment horizontal="centerContinuous" vertical="center"/>
    </xf>
    <xf numFmtId="3" fontId="39" fillId="15" borderId="1" xfId="0" applyNumberFormat="1" applyFont="1" applyFill="1" applyBorder="1" applyAlignment="1">
      <alignment horizontal="center" vertical="center"/>
    </xf>
    <xf numFmtId="0" fontId="40" fillId="16" borderId="3" xfId="0" quotePrefix="1" applyNumberFormat="1" applyFont="1" applyFill="1" applyBorder="1" applyAlignment="1">
      <alignment horizontal="center" vertical="center"/>
    </xf>
    <xf numFmtId="49" fontId="40" fillId="0" borderId="51" xfId="0" quotePrefix="1" applyNumberFormat="1" applyFont="1" applyFill="1" applyBorder="1" applyAlignment="1">
      <alignment horizontal="center" vertical="center"/>
    </xf>
    <xf numFmtId="0" fontId="40" fillId="16" borderId="51" xfId="0" quotePrefix="1" applyNumberFormat="1" applyFont="1" applyFill="1" applyBorder="1" applyAlignment="1">
      <alignment horizontal="center" vertical="center"/>
    </xf>
    <xf numFmtId="49" fontId="40" fillId="0" borderId="52" xfId="0" quotePrefix="1" applyNumberFormat="1" applyFont="1" applyFill="1" applyBorder="1" applyAlignment="1">
      <alignment horizontal="center" vertical="center"/>
    </xf>
    <xf numFmtId="0" fontId="40" fillId="16" borderId="52" xfId="0" quotePrefix="1" applyNumberFormat="1" applyFont="1" applyFill="1" applyBorder="1" applyAlignment="1">
      <alignment horizontal="center" vertical="center"/>
    </xf>
    <xf numFmtId="49" fontId="40" fillId="0" borderId="51" xfId="0" applyNumberFormat="1" applyFont="1" applyFill="1" applyBorder="1" applyAlignment="1">
      <alignment horizontal="center" vertical="center"/>
    </xf>
    <xf numFmtId="49" fontId="40" fillId="0" borderId="52" xfId="0" applyNumberFormat="1" applyFont="1" applyFill="1" applyBorder="1" applyAlignment="1">
      <alignment horizontal="center" vertical="center"/>
    </xf>
    <xf numFmtId="3" fontId="39" fillId="5" borderId="51" xfId="0" applyNumberFormat="1" applyFont="1" applyFill="1" applyBorder="1" applyAlignment="1">
      <alignment horizontal="center" vertical="center"/>
    </xf>
    <xf numFmtId="3" fontId="39" fillId="15" borderId="51" xfId="0" applyNumberFormat="1" applyFont="1" applyFill="1" applyBorder="1" applyAlignment="1">
      <alignment horizontal="center" vertical="center"/>
    </xf>
    <xf numFmtId="0" fontId="44" fillId="0" borderId="0" xfId="0" applyFont="1" applyAlignment="1">
      <alignment horizontal="centerContinuous" vertical="center"/>
    </xf>
    <xf numFmtId="0" fontId="45" fillId="6" borderId="6" xfId="0" applyFont="1" applyFill="1" applyBorder="1" applyAlignment="1">
      <alignment horizontal="center" vertical="center"/>
    </xf>
    <xf numFmtId="0" fontId="19" fillId="0" borderId="0" xfId="0" applyFont="1" applyAlignment="1">
      <alignment horizontal="center"/>
    </xf>
    <xf numFmtId="0" fontId="0" fillId="0" borderId="0" xfId="0" applyAlignment="1">
      <alignment horizontal="right"/>
    </xf>
    <xf numFmtId="0" fontId="13" fillId="0" borderId="0" xfId="0" applyFont="1" applyAlignment="1">
      <alignment horizontal="right" vertical="center"/>
    </xf>
    <xf numFmtId="0" fontId="0" fillId="0" borderId="0" xfId="0" applyAlignment="1">
      <alignment horizontal="right" vertical="center" indent="1"/>
    </xf>
    <xf numFmtId="0" fontId="15" fillId="0" borderId="0" xfId="0" applyFont="1" applyAlignment="1">
      <alignment horizontal="right" vertical="center"/>
    </xf>
    <xf numFmtId="0" fontId="0" fillId="0" borderId="0" xfId="0" applyAlignment="1">
      <alignment horizontal="right" vertical="center"/>
    </xf>
    <xf numFmtId="0" fontId="4" fillId="0" borderId="0" xfId="0" applyFont="1" applyFill="1" applyAlignment="1">
      <alignment horizontal="right" vertical="center"/>
    </xf>
    <xf numFmtId="0" fontId="19" fillId="0" borderId="0" xfId="0" applyFont="1" applyAlignment="1">
      <alignment horizontal="right"/>
    </xf>
    <xf numFmtId="0" fontId="46" fillId="0" borderId="0" xfId="0" applyFont="1" applyAlignment="1">
      <alignment horizontal="right" vertical="center"/>
    </xf>
    <xf numFmtId="0" fontId="46" fillId="0" borderId="0" xfId="0" applyFont="1" applyAlignment="1">
      <alignment vertical="center"/>
    </xf>
    <xf numFmtId="0" fontId="47" fillId="0" borderId="0" xfId="0" applyFont="1" applyAlignment="1">
      <alignment horizontal="right" vertical="center"/>
    </xf>
    <xf numFmtId="0" fontId="47" fillId="0" borderId="0" xfId="0" applyFont="1" applyAlignment="1">
      <alignment vertical="center"/>
    </xf>
    <xf numFmtId="0" fontId="8" fillId="0" borderId="0" xfId="0" applyFont="1" applyFill="1" applyAlignment="1">
      <alignment horizontal="right" vertical="center"/>
    </xf>
    <xf numFmtId="0" fontId="0" fillId="0" borderId="0" xfId="0" applyAlignment="1"/>
    <xf numFmtId="0" fontId="19" fillId="0" borderId="0" xfId="0" applyFont="1" applyAlignment="1"/>
    <xf numFmtId="0" fontId="37" fillId="0" borderId="0" xfId="0" applyFont="1" applyAlignment="1">
      <alignment horizontal="center" vertical="center"/>
    </xf>
    <xf numFmtId="0" fontId="33" fillId="17" borderId="0" xfId="0" applyFont="1" applyFill="1" applyAlignment="1">
      <alignment horizontal="center" vertical="center"/>
    </xf>
    <xf numFmtId="0" fontId="33" fillId="17" borderId="0" xfId="0" applyFont="1" applyFill="1" applyAlignment="1">
      <alignment horizontal="left" vertical="center"/>
    </xf>
    <xf numFmtId="0" fontId="17" fillId="17" borderId="0" xfId="0" applyFont="1" applyFill="1" applyAlignment="1">
      <alignment vertical="center"/>
    </xf>
    <xf numFmtId="0" fontId="33" fillId="0" borderId="32" xfId="0" applyFont="1" applyBorder="1" applyAlignment="1">
      <alignment horizontal="center" vertical="center"/>
    </xf>
    <xf numFmtId="0" fontId="33" fillId="0" borderId="32" xfId="0" applyFont="1" applyBorder="1" applyAlignment="1">
      <alignment horizontal="left" vertical="center"/>
    </xf>
    <xf numFmtId="0" fontId="17" fillId="0" borderId="32" xfId="0" applyFont="1" applyBorder="1" applyAlignment="1">
      <alignment vertical="center"/>
    </xf>
    <xf numFmtId="0" fontId="33" fillId="17" borderId="32" xfId="0" applyFont="1" applyFill="1" applyBorder="1" applyAlignment="1">
      <alignment horizontal="center" vertical="center"/>
    </xf>
    <xf numFmtId="0" fontId="33" fillId="17" borderId="32" xfId="0" applyFont="1" applyFill="1" applyBorder="1" applyAlignment="1">
      <alignment horizontal="left" vertical="center"/>
    </xf>
    <xf numFmtId="0" fontId="17" fillId="17" borderId="32" xfId="0" applyFont="1" applyFill="1" applyBorder="1" applyAlignment="1">
      <alignment vertical="center"/>
    </xf>
    <xf numFmtId="0" fontId="33" fillId="17" borderId="53" xfId="0" applyFont="1" applyFill="1" applyBorder="1" applyAlignment="1">
      <alignment horizontal="center" vertical="center"/>
    </xf>
    <xf numFmtId="0" fontId="33" fillId="17" borderId="53" xfId="0" applyFont="1" applyFill="1" applyBorder="1" applyAlignment="1">
      <alignment horizontal="left" vertical="center"/>
    </xf>
    <xf numFmtId="0" fontId="17" fillId="17" borderId="53" xfId="0" applyFont="1" applyFill="1" applyBorder="1" applyAlignment="1">
      <alignment vertical="center"/>
    </xf>
    <xf numFmtId="0" fontId="49" fillId="0" borderId="40" xfId="0" applyFont="1" applyBorder="1" applyAlignment="1">
      <alignment horizontal="center" vertical="center"/>
    </xf>
    <xf numFmtId="0" fontId="49" fillId="0" borderId="45" xfId="0" applyFont="1" applyBorder="1" applyAlignment="1">
      <alignment horizontal="center" vertical="center"/>
    </xf>
    <xf numFmtId="0" fontId="49" fillId="0" borderId="46" xfId="0" applyFont="1" applyBorder="1" applyAlignment="1">
      <alignment horizontal="center" vertical="center"/>
    </xf>
    <xf numFmtId="3" fontId="49" fillId="0" borderId="15" xfId="0" applyNumberFormat="1" applyFont="1" applyBorder="1" applyAlignment="1">
      <alignment horizontal="center" vertical="center"/>
    </xf>
    <xf numFmtId="9" fontId="49" fillId="0" borderId="16" xfId="0" applyNumberFormat="1" applyFont="1" applyBorder="1" applyAlignment="1">
      <alignment horizontal="center" vertical="center"/>
    </xf>
    <xf numFmtId="9" fontId="49" fillId="0" borderId="28" xfId="0" applyNumberFormat="1" applyFont="1" applyBorder="1" applyAlignment="1">
      <alignment horizontal="center" vertical="center"/>
    </xf>
    <xf numFmtId="3" fontId="49" fillId="0" borderId="23" xfId="0" applyNumberFormat="1" applyFont="1" applyBorder="1" applyAlignment="1">
      <alignment horizontal="center" vertical="center"/>
    </xf>
    <xf numFmtId="0" fontId="49" fillId="0" borderId="41" xfId="0" applyFont="1" applyBorder="1" applyAlignment="1">
      <alignment horizontal="center" vertical="center"/>
    </xf>
    <xf numFmtId="0" fontId="49" fillId="0" borderId="1" xfId="0" applyFont="1" applyBorder="1" applyAlignment="1">
      <alignment horizontal="center" vertical="center"/>
    </xf>
    <xf numFmtId="0" fontId="49" fillId="0" borderId="47" xfId="0" applyFont="1" applyBorder="1" applyAlignment="1">
      <alignment horizontal="center" vertical="center"/>
    </xf>
    <xf numFmtId="3" fontId="50" fillId="0" borderId="17" xfId="0" applyNumberFormat="1" applyFont="1" applyBorder="1" applyAlignment="1">
      <alignment horizontal="center" vertical="center"/>
    </xf>
    <xf numFmtId="9" fontId="50" fillId="0" borderId="18" xfId="0" applyNumberFormat="1" applyFont="1" applyBorder="1" applyAlignment="1">
      <alignment horizontal="center" vertical="center"/>
    </xf>
    <xf numFmtId="9" fontId="50" fillId="0" borderId="29" xfId="0" applyNumberFormat="1" applyFont="1" applyBorder="1" applyAlignment="1">
      <alignment horizontal="center" vertical="center"/>
    </xf>
    <xf numFmtId="3" fontId="50" fillId="0" borderId="24" xfId="0" applyNumberFormat="1" applyFont="1" applyBorder="1" applyAlignment="1">
      <alignment horizontal="center" vertical="center"/>
    </xf>
    <xf numFmtId="0" fontId="49" fillId="0" borderId="42" xfId="0" applyFont="1" applyBorder="1" applyAlignment="1">
      <alignment horizontal="center" vertical="center"/>
    </xf>
    <xf numFmtId="0" fontId="49" fillId="0" borderId="48" xfId="0" applyFont="1" applyBorder="1" applyAlignment="1">
      <alignment horizontal="center" vertical="center"/>
    </xf>
    <xf numFmtId="0" fontId="49" fillId="0" borderId="49" xfId="0" applyFont="1" applyBorder="1" applyAlignment="1">
      <alignment horizontal="center" vertical="center"/>
    </xf>
    <xf numFmtId="3" fontId="50" fillId="0" borderId="19" xfId="0" applyNumberFormat="1" applyFont="1" applyBorder="1" applyAlignment="1">
      <alignment horizontal="center" vertical="center"/>
    </xf>
    <xf numFmtId="9" fontId="50" fillId="0" borderId="20" xfId="0" applyNumberFormat="1" applyFont="1" applyBorder="1" applyAlignment="1">
      <alignment horizontal="center" vertical="center"/>
    </xf>
    <xf numFmtId="9" fontId="50" fillId="0" borderId="30" xfId="0" applyNumberFormat="1" applyFont="1" applyBorder="1" applyAlignment="1">
      <alignment horizontal="center" vertical="center"/>
    </xf>
    <xf numFmtId="3" fontId="50" fillId="0" borderId="25" xfId="0" applyNumberFormat="1" applyFont="1" applyBorder="1" applyAlignment="1">
      <alignment horizontal="center" vertical="center"/>
    </xf>
    <xf numFmtId="0" fontId="0" fillId="0" borderId="0" xfId="0" applyFill="1"/>
    <xf numFmtId="0" fontId="0" fillId="0" borderId="0" xfId="0" applyFill="1" applyAlignment="1">
      <alignment horizontal="center"/>
    </xf>
    <xf numFmtId="0" fontId="47" fillId="0" borderId="0" xfId="0" applyFont="1" applyAlignment="1">
      <alignment horizontal="left" vertical="center"/>
    </xf>
  </cellXfs>
  <cellStyles count="2">
    <cellStyle name="Normal" xfId="0" builtinId="0"/>
    <cellStyle name="Pourcentage" xfId="1" builtinId="5"/>
  </cellStyles>
  <dxfs count="0"/>
  <tableStyles count="0" defaultTableStyle="TableStyleMedium2" defaultPivotStyle="PivotStyleLight16"/>
  <colors>
    <mruColors>
      <color rgb="FF6666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657225</xdr:colOff>
      <xdr:row>0</xdr:row>
      <xdr:rowOff>0</xdr:rowOff>
    </xdr:to>
    <xdr:sp macro="" textlink="">
      <xdr:nvSpPr>
        <xdr:cNvPr id="6146" name="Text Box 2"/>
        <xdr:cNvSpPr txBox="1">
          <a:spLocks noChangeArrowheads="1"/>
        </xdr:cNvSpPr>
      </xdr:nvSpPr>
      <xdr:spPr bwMode="auto">
        <a:xfrm>
          <a:off x="0" y="0"/>
          <a:ext cx="293370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t" upright="1"/>
        <a:lstStyle/>
        <a:p>
          <a:pPr algn="l" rtl="0">
            <a:defRPr sz="1000"/>
          </a:pPr>
          <a:r>
            <a:rPr lang="fr-FR" sz="1000" b="0" i="1" u="none" strike="noStrike" baseline="0">
              <a:solidFill>
                <a:srgbClr val="000000"/>
              </a:solidFill>
              <a:latin typeface="Calibri"/>
            </a:rPr>
            <a:t>* Nombre comptabilisé sur l'année civile. Il peut donc être (légèrement) différent du nombre de licenciés enregistré par le club pour la saison concernée</a:t>
          </a:r>
        </a:p>
        <a:p>
          <a:pPr algn="l" rtl="0">
            <a:defRPr sz="1000"/>
          </a:pPr>
          <a:r>
            <a:rPr lang="fr-FR" sz="1000" b="0" i="1" u="none" strike="noStrike" baseline="0">
              <a:solidFill>
                <a:srgbClr val="000000"/>
              </a:solidFill>
              <a:latin typeface="Calibri"/>
            </a:rPr>
            <a:t>** Chiffres au 18-11-2012 [Données SI-FFA]</a:t>
          </a:r>
        </a:p>
      </xdr:txBody>
    </xdr:sp>
    <xdr:clientData/>
  </xdr:twoCellAnchor>
  <xdr:twoCellAnchor editAs="oneCell">
    <xdr:from>
      <xdr:col>0</xdr:col>
      <xdr:colOff>257174</xdr:colOff>
      <xdr:row>0</xdr:row>
      <xdr:rowOff>0</xdr:rowOff>
    </xdr:from>
    <xdr:to>
      <xdr:col>19</xdr:col>
      <xdr:colOff>9525</xdr:colOff>
      <xdr:row>5</xdr:row>
      <xdr:rowOff>221587</xdr:rowOff>
    </xdr:to>
    <xdr:pic>
      <xdr:nvPicPr>
        <xdr:cNvPr id="6147" name="Picture 1" descr="F:\ESM\AG\Bandeau ESM OK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4" y="0"/>
          <a:ext cx="9410701" cy="1412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19050</xdr:colOff>
      <xdr:row>7</xdr:row>
      <xdr:rowOff>104775</xdr:rowOff>
    </xdr:to>
    <xdr:pic>
      <xdr:nvPicPr>
        <xdr:cNvPr id="1025" name="Picture 1" descr="F:\ESM\AG\Bandeau ESM OK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28675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21</xdr:row>
      <xdr:rowOff>152400</xdr:rowOff>
    </xdr:from>
    <xdr:to>
      <xdr:col>3</xdr:col>
      <xdr:colOff>657225</xdr:colOff>
      <xdr:row>24</xdr:row>
      <xdr:rowOff>142875</xdr:rowOff>
    </xdr:to>
    <xdr:sp macro="" textlink="">
      <xdr:nvSpPr>
        <xdr:cNvPr id="1026" name="Text Box 2"/>
        <xdr:cNvSpPr txBox="1">
          <a:spLocks noChangeArrowheads="1"/>
        </xdr:cNvSpPr>
      </xdr:nvSpPr>
      <xdr:spPr bwMode="auto">
        <a:xfrm>
          <a:off x="0" y="4800600"/>
          <a:ext cx="4200525"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t" upright="1"/>
        <a:lstStyle/>
        <a:p>
          <a:pPr algn="l" rtl="0">
            <a:defRPr sz="1000"/>
          </a:pPr>
          <a:r>
            <a:rPr lang="fr-FR" sz="1000" b="0" i="1" u="none" strike="noStrike" baseline="0">
              <a:solidFill>
                <a:srgbClr val="000000"/>
              </a:solidFill>
              <a:latin typeface="Calibri"/>
            </a:rPr>
            <a:t>* Nombre comptabilisé sur l'année civile. Il peut donc être (légèrement) différent du nombre de licenciés enregistré par le club pour la saison concernée</a:t>
          </a:r>
        </a:p>
        <a:p>
          <a:pPr algn="l" rtl="0">
            <a:defRPr sz="1000"/>
          </a:pPr>
          <a:r>
            <a:rPr lang="fr-FR" sz="1000" b="0" i="1" u="none" strike="noStrike" baseline="0">
              <a:solidFill>
                <a:srgbClr val="000000"/>
              </a:solidFill>
              <a:latin typeface="Calibri"/>
            </a:rPr>
            <a:t>** Chiffres au 14-11-2014 [Données SI-FFA]</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9525</xdr:colOff>
      <xdr:row>0</xdr:row>
      <xdr:rowOff>946033</xdr:rowOff>
    </xdr:to>
    <xdr:pic>
      <xdr:nvPicPr>
        <xdr:cNvPr id="2052" name="Picture 1" descr="F:\ESM\AG\Bandeau ESM OK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324600" cy="9460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0</xdr:colOff>
      <xdr:row>5</xdr:row>
      <xdr:rowOff>123825</xdr:rowOff>
    </xdr:to>
    <xdr:pic>
      <xdr:nvPicPr>
        <xdr:cNvPr id="3075" name="Picture 1" descr="F:\ESM\AG\Bandeau ESM OK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342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942975</xdr:colOff>
      <xdr:row>38</xdr:row>
      <xdr:rowOff>95250</xdr:rowOff>
    </xdr:from>
    <xdr:to>
      <xdr:col>5</xdr:col>
      <xdr:colOff>38100</xdr:colOff>
      <xdr:row>44</xdr:row>
      <xdr:rowOff>9525</xdr:rowOff>
    </xdr:to>
    <xdr:sp macro="" textlink="">
      <xdr:nvSpPr>
        <xdr:cNvPr id="3076" name="AutoShape 4"/>
        <xdr:cNvSpPr>
          <a:spLocks noChangeArrowheads="1"/>
        </xdr:cNvSpPr>
      </xdr:nvSpPr>
      <xdr:spPr bwMode="auto">
        <a:xfrm>
          <a:off x="2105025" y="2752725"/>
          <a:ext cx="2171700" cy="1114425"/>
        </a:xfrm>
        <a:prstGeom prst="wedgeRectCallout">
          <a:avLst>
            <a:gd name="adj1" fmla="val 35528"/>
            <a:gd name="adj2" fmla="val -80769"/>
          </a:avLst>
        </a:prstGeom>
        <a:solidFill>
          <a:srgbClr xmlns:mc="http://schemas.openxmlformats.org/markup-compatibility/2006" xmlns:a14="http://schemas.microsoft.com/office/drawing/2010/main" val="99CCFF" mc:Ignorable="a14" a14:legacySpreadsheetColorIndex="44"/>
        </a:solidFill>
        <a:ln w="19050">
          <a:solidFill>
            <a:srgbClr xmlns:mc="http://schemas.openxmlformats.org/markup-compatibility/2006" xmlns:a14="http://schemas.microsoft.com/office/drawing/2010/main" val="000080" mc:Ignorable="a14" a14:legacySpreadsheetColorIndex="18"/>
          </a:solidFill>
          <a:miter lim="800000"/>
          <a:headEnd/>
          <a:tailEnd/>
        </a:ln>
      </xdr:spPr>
      <xdr:txBody>
        <a:bodyPr vertOverflow="clip" wrap="square" lIns="36000" tIns="36000" rIns="36000" bIns="36000" anchor="t" upright="1"/>
        <a:lstStyle/>
        <a:p>
          <a:pPr algn="ctr" rtl="0">
            <a:defRPr sz="1000"/>
          </a:pPr>
          <a:r>
            <a:rPr lang="fr-FR" sz="1200" b="1" i="0" u="none" strike="noStrike" baseline="0">
              <a:solidFill>
                <a:srgbClr val="000000"/>
              </a:solidFill>
              <a:latin typeface="Calibri"/>
            </a:rPr>
            <a:t>CHAMPION RÉGIONAL 2012 INTERCLUBS LIFA PROMO N2B !</a:t>
          </a:r>
        </a:p>
        <a:p>
          <a:pPr algn="ctr" rtl="0">
            <a:defRPr sz="1000"/>
          </a:pPr>
          <a:r>
            <a:rPr lang="fr-FR" sz="1200" b="1" i="0" u="none" strike="noStrike" baseline="0">
              <a:solidFill>
                <a:srgbClr val="000000"/>
              </a:solidFill>
              <a:latin typeface="Calibri"/>
            </a:rPr>
            <a:t>+ montée en Promo N2A</a:t>
          </a:r>
        </a:p>
        <a:p>
          <a:pPr algn="ctr" rtl="0">
            <a:defRPr sz="1000"/>
          </a:pPr>
          <a:r>
            <a:rPr lang="fr-FR" sz="1200" b="0" i="0" u="none" strike="noStrike" baseline="0">
              <a:solidFill>
                <a:srgbClr val="000000"/>
              </a:solidFill>
              <a:latin typeface="Calibri"/>
            </a:rPr>
            <a:t>En 2013 l'ESM jouera l'accès à la 2ème Division nationale </a:t>
          </a:r>
        </a:p>
      </xdr:txBody>
    </xdr:sp>
    <xdr:clientData/>
  </xdr:twoCellAnchor>
  <xdr:twoCellAnchor>
    <xdr:from>
      <xdr:col>2</xdr:col>
      <xdr:colOff>866775</xdr:colOff>
      <xdr:row>49</xdr:row>
      <xdr:rowOff>76200</xdr:rowOff>
    </xdr:from>
    <xdr:to>
      <xdr:col>4</xdr:col>
      <xdr:colOff>238125</xdr:colOff>
      <xdr:row>55</xdr:row>
      <xdr:rowOff>171450</xdr:rowOff>
    </xdr:to>
    <xdr:sp macro="" textlink="">
      <xdr:nvSpPr>
        <xdr:cNvPr id="3077" name="AutoShape 5"/>
        <xdr:cNvSpPr>
          <a:spLocks noChangeArrowheads="1"/>
        </xdr:cNvSpPr>
      </xdr:nvSpPr>
      <xdr:spPr bwMode="auto">
        <a:xfrm>
          <a:off x="2028825" y="6877050"/>
          <a:ext cx="2133600" cy="1238250"/>
        </a:xfrm>
        <a:prstGeom prst="wedgeRectCallout">
          <a:avLst>
            <a:gd name="adj1" fmla="val 60518"/>
            <a:gd name="adj2" fmla="val -52787"/>
          </a:avLst>
        </a:prstGeom>
        <a:solidFill>
          <a:srgbClr xmlns:mc="http://schemas.openxmlformats.org/markup-compatibility/2006" xmlns:a14="http://schemas.microsoft.com/office/drawing/2010/main" val="99CCFF" mc:Ignorable="a14" a14:legacySpreadsheetColorIndex="44"/>
        </a:solidFill>
        <a:ln w="19050">
          <a:solidFill>
            <a:srgbClr xmlns:mc="http://schemas.openxmlformats.org/markup-compatibility/2006" xmlns:a14="http://schemas.microsoft.com/office/drawing/2010/main" val="000080" mc:Ignorable="a14" a14:legacySpreadsheetColorIndex="18"/>
          </a:solidFill>
          <a:miter lim="800000"/>
          <a:headEnd/>
          <a:tailEnd/>
        </a:ln>
      </xdr:spPr>
      <xdr:txBody>
        <a:bodyPr vertOverflow="clip" wrap="square" lIns="36000" tIns="36000" rIns="36000" bIns="36000" anchor="t" upright="1"/>
        <a:lstStyle/>
        <a:p>
          <a:pPr algn="ctr" rtl="0">
            <a:defRPr sz="1000"/>
          </a:pPr>
          <a:r>
            <a:rPr lang="fr-FR" sz="1200" b="1" i="0" u="none" strike="noStrike" baseline="0">
              <a:solidFill>
                <a:srgbClr val="000000"/>
              </a:solidFill>
              <a:latin typeface="Calibri"/>
            </a:rPr>
            <a:t>CHAMPION RÉGIONAL 2011 INTERCLUBS LIFA PROMO N2C</a:t>
          </a:r>
        </a:p>
        <a:p>
          <a:pPr algn="ctr" rtl="0">
            <a:defRPr sz="1000"/>
          </a:pPr>
          <a:r>
            <a:rPr lang="fr-FR" sz="1200" b="1" i="0" u="none" strike="noStrike" baseline="0">
              <a:solidFill>
                <a:srgbClr val="000000"/>
              </a:solidFill>
              <a:latin typeface="Calibri"/>
            </a:rPr>
            <a:t>+ montée en Promo N2B</a:t>
          </a:r>
        </a:p>
        <a:p>
          <a:pPr algn="ctr" rtl="0">
            <a:defRPr sz="1000"/>
          </a:pPr>
          <a:r>
            <a:rPr lang="fr-FR" sz="1200" b="0" i="0" u="none" strike="noStrike" baseline="0">
              <a:solidFill>
                <a:srgbClr val="000000"/>
              </a:solidFill>
              <a:latin typeface="Calibri"/>
            </a:rPr>
            <a:t>En dépassant 46.000 points l'ESM affiche un total plein de promesses</a:t>
          </a:r>
        </a:p>
      </xdr:txBody>
    </xdr:sp>
    <xdr:clientData/>
  </xdr:twoCellAnchor>
  <xdr:twoCellAnchor>
    <xdr:from>
      <xdr:col>2</xdr:col>
      <xdr:colOff>1171575</xdr:colOff>
      <xdr:row>62</xdr:row>
      <xdr:rowOff>47625</xdr:rowOff>
    </xdr:from>
    <xdr:to>
      <xdr:col>3</xdr:col>
      <xdr:colOff>76200</xdr:colOff>
      <xdr:row>67</xdr:row>
      <xdr:rowOff>171450</xdr:rowOff>
    </xdr:to>
    <xdr:sp macro="" textlink="">
      <xdr:nvSpPr>
        <xdr:cNvPr id="3078" name="AutoShape 6"/>
        <xdr:cNvSpPr>
          <a:spLocks noChangeArrowheads="1"/>
        </xdr:cNvSpPr>
      </xdr:nvSpPr>
      <xdr:spPr bwMode="auto">
        <a:xfrm>
          <a:off x="2333625" y="7905750"/>
          <a:ext cx="1352550" cy="1123950"/>
        </a:xfrm>
        <a:prstGeom prst="wedgeRectCallout">
          <a:avLst>
            <a:gd name="adj1" fmla="val 69718"/>
            <a:gd name="adj2" fmla="val -24574"/>
          </a:avLst>
        </a:prstGeom>
        <a:solidFill>
          <a:srgbClr xmlns:mc="http://schemas.openxmlformats.org/markup-compatibility/2006" xmlns:a14="http://schemas.microsoft.com/office/drawing/2010/main" val="99CCFF" mc:Ignorable="a14" a14:legacySpreadsheetColorIndex="44"/>
        </a:solidFill>
        <a:ln w="19050">
          <a:solidFill>
            <a:srgbClr xmlns:mc="http://schemas.openxmlformats.org/markup-compatibility/2006" xmlns:a14="http://schemas.microsoft.com/office/drawing/2010/main" val="000080" mc:Ignorable="a14" a14:legacySpreadsheetColorIndex="18"/>
          </a:solidFill>
          <a:miter lim="800000"/>
          <a:headEnd/>
          <a:tailEnd/>
        </a:ln>
      </xdr:spPr>
      <xdr:txBody>
        <a:bodyPr vertOverflow="clip" wrap="square" lIns="36000" tIns="36000" rIns="36000" bIns="36000" anchor="t" upright="1"/>
        <a:lstStyle/>
        <a:p>
          <a:pPr algn="ctr" rtl="0">
            <a:defRPr sz="1000"/>
          </a:pPr>
          <a:r>
            <a:rPr lang="fr-FR" sz="1200" b="0" i="0" u="none" strike="noStrike" baseline="0">
              <a:solidFill>
                <a:srgbClr val="000000"/>
              </a:solidFill>
              <a:latin typeface="Calibri"/>
            </a:rPr>
            <a:t>Vainqueur du 1er tour, l'ESM termine 4e de sa poule et assure sa </a:t>
          </a:r>
          <a:r>
            <a:rPr lang="fr-FR" sz="1200" b="1" i="0" u="none" strike="noStrike" baseline="0">
              <a:solidFill>
                <a:srgbClr val="000000"/>
              </a:solidFill>
              <a:latin typeface="Calibri"/>
            </a:rPr>
            <a:t>montée </a:t>
          </a:r>
        </a:p>
        <a:p>
          <a:pPr algn="ctr" rtl="0">
            <a:defRPr sz="1000"/>
          </a:pPr>
          <a:r>
            <a:rPr lang="fr-FR" sz="1200" b="1" i="0" u="none" strike="noStrike" baseline="0">
              <a:solidFill>
                <a:srgbClr val="000000"/>
              </a:solidFill>
              <a:latin typeface="Calibri"/>
            </a:rPr>
            <a:t>en Promo N2C</a:t>
          </a:r>
        </a:p>
      </xdr:txBody>
    </xdr:sp>
    <xdr:clientData/>
  </xdr:twoCellAnchor>
  <xdr:twoCellAnchor>
    <xdr:from>
      <xdr:col>2</xdr:col>
      <xdr:colOff>1162050</xdr:colOff>
      <xdr:row>73</xdr:row>
      <xdr:rowOff>85725</xdr:rowOff>
    </xdr:from>
    <xdr:to>
      <xdr:col>5</xdr:col>
      <xdr:colOff>0</xdr:colOff>
      <xdr:row>80</xdr:row>
      <xdr:rowOff>180975</xdr:rowOff>
    </xdr:to>
    <xdr:sp macro="" textlink="">
      <xdr:nvSpPr>
        <xdr:cNvPr id="3079" name="AutoShape 7"/>
        <xdr:cNvSpPr>
          <a:spLocks noChangeArrowheads="1"/>
        </xdr:cNvSpPr>
      </xdr:nvSpPr>
      <xdr:spPr bwMode="auto">
        <a:xfrm>
          <a:off x="2324100" y="10344150"/>
          <a:ext cx="1914525" cy="1495425"/>
        </a:xfrm>
        <a:prstGeom prst="wedgeRectCallout">
          <a:avLst>
            <a:gd name="adj1" fmla="val -43532"/>
            <a:gd name="adj2" fmla="val -60829"/>
          </a:avLst>
        </a:prstGeom>
        <a:solidFill>
          <a:srgbClr xmlns:mc="http://schemas.openxmlformats.org/markup-compatibility/2006" xmlns:a14="http://schemas.microsoft.com/office/drawing/2010/main" val="99CCFF" mc:Ignorable="a14" a14:legacySpreadsheetColorIndex="44"/>
        </a:solidFill>
        <a:ln w="19050">
          <a:solidFill>
            <a:srgbClr xmlns:mc="http://schemas.openxmlformats.org/markup-compatibility/2006" xmlns:a14="http://schemas.microsoft.com/office/drawing/2010/main" val="000080" mc:Ignorable="a14" a14:legacySpreadsheetColorIndex="18"/>
          </a:solidFill>
          <a:miter lim="800000"/>
          <a:headEnd/>
          <a:tailEnd/>
        </a:ln>
      </xdr:spPr>
      <xdr:txBody>
        <a:bodyPr vertOverflow="clip" wrap="square" lIns="36000" tIns="36000" rIns="36000" bIns="36000" anchor="t" upright="1"/>
        <a:lstStyle/>
        <a:p>
          <a:pPr algn="ctr" rtl="0">
            <a:defRPr sz="1000"/>
          </a:pPr>
          <a:r>
            <a:rPr lang="fr-FR" sz="1200" b="0" i="0" u="none" strike="noStrike" baseline="0">
              <a:solidFill>
                <a:srgbClr val="000000"/>
              </a:solidFill>
              <a:latin typeface="Calibri"/>
            </a:rPr>
            <a:t>Forfait en 2008 et rétrogradé en division régionale, l'ESM entreprend sa patiente remontée en s'imposant au 1er tour et assure sa place en Promo N2D en terminant 4e au 2nd tour</a:t>
          </a:r>
        </a:p>
      </xdr:txBody>
    </xdr:sp>
    <xdr:clientData/>
  </xdr:twoCellAnchor>
  <xdr:twoCellAnchor>
    <xdr:from>
      <xdr:col>2</xdr:col>
      <xdr:colOff>1057275</xdr:colOff>
      <xdr:row>28</xdr:row>
      <xdr:rowOff>95250</xdr:rowOff>
    </xdr:from>
    <xdr:to>
      <xdr:col>5</xdr:col>
      <xdr:colOff>57150</xdr:colOff>
      <xdr:row>32</xdr:row>
      <xdr:rowOff>180975</xdr:rowOff>
    </xdr:to>
    <xdr:sp macro="" textlink="">
      <xdr:nvSpPr>
        <xdr:cNvPr id="7" name="AutoShape 4"/>
        <xdr:cNvSpPr>
          <a:spLocks noChangeArrowheads="1"/>
        </xdr:cNvSpPr>
      </xdr:nvSpPr>
      <xdr:spPr bwMode="auto">
        <a:xfrm>
          <a:off x="2219325" y="3152775"/>
          <a:ext cx="2076450" cy="885825"/>
        </a:xfrm>
        <a:prstGeom prst="wedgeRectCallout">
          <a:avLst>
            <a:gd name="adj1" fmla="val 35528"/>
            <a:gd name="adj2" fmla="val -80769"/>
          </a:avLst>
        </a:prstGeom>
        <a:solidFill>
          <a:srgbClr xmlns:mc="http://schemas.openxmlformats.org/markup-compatibility/2006" xmlns:a14="http://schemas.microsoft.com/office/drawing/2010/main" val="99CCFF" mc:Ignorable="a14" a14:legacySpreadsheetColorIndex="44"/>
        </a:solidFill>
        <a:ln w="19050">
          <a:solidFill>
            <a:srgbClr xmlns:mc="http://schemas.openxmlformats.org/markup-compatibility/2006" xmlns:a14="http://schemas.microsoft.com/office/drawing/2010/main" val="000080" mc:Ignorable="a14" a14:legacySpreadsheetColorIndex="18"/>
          </a:solidFill>
          <a:miter lim="800000"/>
          <a:headEnd/>
          <a:tailEnd/>
        </a:ln>
      </xdr:spPr>
      <xdr:txBody>
        <a:bodyPr vertOverflow="clip" wrap="square" lIns="36000" tIns="36000" rIns="36000" bIns="36000" anchor="t" upright="1"/>
        <a:lstStyle/>
        <a:p>
          <a:pPr algn="ctr" rtl="0">
            <a:defRPr sz="1000"/>
          </a:pPr>
          <a:r>
            <a:rPr lang="fr-FR" sz="1200" b="0" i="0" u="none" strike="noStrike" baseline="0">
              <a:solidFill>
                <a:srgbClr val="000000"/>
              </a:solidFill>
              <a:latin typeface="Calibri"/>
            </a:rPr>
            <a:t>3ème de la finale, l'ESM laisse échapper un titre largement à sa portée mais assure la </a:t>
          </a:r>
          <a:r>
            <a:rPr lang="fr-FR" sz="1200" b="1" i="0" u="none" strike="noStrike" baseline="0">
              <a:solidFill>
                <a:srgbClr val="000000"/>
              </a:solidFill>
              <a:latin typeface="Calibri"/>
            </a:rPr>
            <a:t>montée en 2ème Division nationale </a:t>
          </a:r>
        </a:p>
      </xdr:txBody>
    </xdr:sp>
    <xdr:clientData/>
  </xdr:twoCellAnchor>
  <xdr:twoCellAnchor>
    <xdr:from>
      <xdr:col>2</xdr:col>
      <xdr:colOff>866775</xdr:colOff>
      <xdr:row>15</xdr:row>
      <xdr:rowOff>66676</xdr:rowOff>
    </xdr:from>
    <xdr:to>
      <xdr:col>4</xdr:col>
      <xdr:colOff>47624</xdr:colOff>
      <xdr:row>21</xdr:row>
      <xdr:rowOff>76200</xdr:rowOff>
    </xdr:to>
    <xdr:sp macro="" textlink="">
      <xdr:nvSpPr>
        <xdr:cNvPr id="8" name="AutoShape 4"/>
        <xdr:cNvSpPr>
          <a:spLocks noChangeArrowheads="1"/>
        </xdr:cNvSpPr>
      </xdr:nvSpPr>
      <xdr:spPr bwMode="auto">
        <a:xfrm>
          <a:off x="2028825" y="3219451"/>
          <a:ext cx="1943099" cy="1152524"/>
        </a:xfrm>
        <a:prstGeom prst="wedgeRectCallout">
          <a:avLst>
            <a:gd name="adj1" fmla="val 68371"/>
            <a:gd name="adj2" fmla="val -44889"/>
          </a:avLst>
        </a:prstGeom>
        <a:solidFill>
          <a:srgbClr xmlns:mc="http://schemas.openxmlformats.org/markup-compatibility/2006" xmlns:a14="http://schemas.microsoft.com/office/drawing/2010/main" val="99CCFF" mc:Ignorable="a14" a14:legacySpreadsheetColorIndex="44"/>
        </a:solidFill>
        <a:ln w="19050">
          <a:solidFill>
            <a:srgbClr xmlns:mc="http://schemas.openxmlformats.org/markup-compatibility/2006" xmlns:a14="http://schemas.microsoft.com/office/drawing/2010/main" val="000080" mc:Ignorable="a14" a14:legacySpreadsheetColorIndex="18"/>
          </a:solidFill>
          <a:miter lim="800000"/>
          <a:headEnd/>
          <a:tailEnd/>
        </a:ln>
      </xdr:spPr>
      <xdr:txBody>
        <a:bodyPr vertOverflow="clip" wrap="square" lIns="36000" tIns="36000" rIns="36000" bIns="36000" anchor="ctr" upright="1"/>
        <a:lstStyle/>
        <a:p>
          <a:pPr algn="ctr" rtl="0">
            <a:defRPr sz="1000"/>
          </a:pPr>
          <a:r>
            <a:rPr lang="fr-FR" sz="1100" b="0" i="0" baseline="0">
              <a:effectLst/>
              <a:latin typeface="+mn-lt"/>
              <a:ea typeface="+mn-ea"/>
              <a:cs typeface="+mn-cs"/>
            </a:rPr>
            <a:t>3e sur 12 a</a:t>
          </a:r>
          <a:r>
            <a:rPr lang="fr-FR" sz="1100" b="0" i="0" u="none" strike="noStrike" baseline="0">
              <a:solidFill>
                <a:srgbClr val="000000"/>
              </a:solidFill>
              <a:latin typeface="Calibri"/>
            </a:rPr>
            <a:t>u 1er tour (scrach N2 sur 3 implantations) avec un nouveau record de points, l'ESM joue la finale N2 et se maintient </a:t>
          </a:r>
          <a:r>
            <a:rPr lang="fr-FR" sz="1100" b="1" i="0" u="none" strike="noStrike" baseline="0">
              <a:solidFill>
                <a:srgbClr val="000000"/>
              </a:solidFill>
              <a:latin typeface="Calibri"/>
            </a:rPr>
            <a:t>en Division nationale 2* grâce à son total de points</a:t>
          </a:r>
          <a:endParaRPr lang="fr-FR" sz="1000" b="0" i="0" u="none" strike="noStrike" baseline="0">
            <a:solidFill>
              <a:srgbClr val="000000"/>
            </a:solidFill>
            <a:latin typeface="Calibri"/>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19</xdr:row>
      <xdr:rowOff>0</xdr:rowOff>
    </xdr:from>
    <xdr:to>
      <xdr:col>0</xdr:col>
      <xdr:colOff>0</xdr:colOff>
      <xdr:row>21</xdr:row>
      <xdr:rowOff>190500</xdr:rowOff>
    </xdr:to>
    <xdr:sp macro="" textlink="">
      <xdr:nvSpPr>
        <xdr:cNvPr id="5122" name="Text Box 2"/>
        <xdr:cNvSpPr txBox="1">
          <a:spLocks noChangeArrowheads="1"/>
        </xdr:cNvSpPr>
      </xdr:nvSpPr>
      <xdr:spPr bwMode="auto">
        <a:xfrm>
          <a:off x="0" y="3619500"/>
          <a:ext cx="0" cy="590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000" tIns="36000" rIns="36000" bIns="36000" anchor="t" upright="1"/>
        <a:lstStyle/>
        <a:p>
          <a:pPr algn="l" rtl="0">
            <a:defRPr sz="1000"/>
          </a:pPr>
          <a:r>
            <a:rPr lang="fr-FR" sz="1000" b="0" i="1" u="none" strike="noStrike" baseline="0">
              <a:solidFill>
                <a:srgbClr val="000000"/>
              </a:solidFill>
              <a:latin typeface="Calibri"/>
            </a:rPr>
            <a:t>* Nombre comptabilisé sur l'année civile. Il peut donc être (légèrement) différent du nombre de licenciés enregistré par le club pour la saison concernée</a:t>
          </a:r>
        </a:p>
        <a:p>
          <a:pPr algn="l" rtl="0">
            <a:defRPr sz="1000"/>
          </a:pPr>
          <a:r>
            <a:rPr lang="fr-FR" sz="1000" b="0" i="1" u="none" strike="noStrike" baseline="0">
              <a:solidFill>
                <a:srgbClr val="000000"/>
              </a:solidFill>
              <a:latin typeface="Calibri"/>
            </a:rPr>
            <a:t>** Chiffres au 18-11-2012 [Données SI-FFA]</a:t>
          </a:r>
        </a:p>
      </xdr:txBody>
    </xdr:sp>
    <xdr:clientData/>
  </xdr:twoCellAnchor>
  <xdr:twoCellAnchor editAs="oneCell">
    <xdr:from>
      <xdr:col>0</xdr:col>
      <xdr:colOff>266700</xdr:colOff>
      <xdr:row>54</xdr:row>
      <xdr:rowOff>0</xdr:rowOff>
    </xdr:from>
    <xdr:to>
      <xdr:col>0</xdr:col>
      <xdr:colOff>1371600</xdr:colOff>
      <xdr:row>60</xdr:row>
      <xdr:rowOff>66675</xdr:rowOff>
    </xdr:to>
    <xdr:pic>
      <xdr:nvPicPr>
        <xdr:cNvPr id="5123" name="Picture 6" descr="F:\ESM\AG\ESM_logo.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81876" b="69501"/>
        <a:stretch>
          <a:fillRect/>
        </a:stretch>
      </xdr:blipFill>
      <xdr:spPr bwMode="auto">
        <a:xfrm>
          <a:off x="266700" y="8543925"/>
          <a:ext cx="110490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solidFill>
                <a:srgbClr val="000000"/>
              </a:solidFill>
              <a:miter lim="800000"/>
              <a:headEnd/>
              <a:tailEnd/>
            </a14:hiddenLine>
          </a:ext>
        </a:extLst>
      </xdr:spPr>
    </xdr:pic>
    <xdr:clientData/>
  </xdr:twoCellAnchor>
  <xdr:twoCellAnchor editAs="oneCell">
    <xdr:from>
      <xdr:col>0</xdr:col>
      <xdr:colOff>9525</xdr:colOff>
      <xdr:row>0</xdr:row>
      <xdr:rowOff>0</xdr:rowOff>
    </xdr:from>
    <xdr:to>
      <xdr:col>10</xdr:col>
      <xdr:colOff>22107</xdr:colOff>
      <xdr:row>8</xdr:row>
      <xdr:rowOff>28574</xdr:rowOff>
    </xdr:to>
    <xdr:pic>
      <xdr:nvPicPr>
        <xdr:cNvPr id="5124" name="Picture 7" descr="F:\ESM\AG\Bandeau ESM OK2.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8823207"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9525</xdr:colOff>
      <xdr:row>38</xdr:row>
      <xdr:rowOff>0</xdr:rowOff>
    </xdr:from>
    <xdr:ext cx="8823207" cy="1323974"/>
    <xdr:pic>
      <xdr:nvPicPr>
        <xdr:cNvPr id="5" name="Picture 7" descr="F:\ESM\AG\Bandeau ESM OK2.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 y="0"/>
          <a:ext cx="8823207" cy="1323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38100</xdr:colOff>
      <xdr:row>7</xdr:row>
      <xdr:rowOff>119007</xdr:rowOff>
    </xdr:to>
    <xdr:pic>
      <xdr:nvPicPr>
        <xdr:cNvPr id="2" name="Picture 1" descr="F:\ESM\AG\Bandeau ESM OK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382000" cy="12524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33</xdr:col>
      <xdr:colOff>0</xdr:colOff>
      <xdr:row>10</xdr:row>
      <xdr:rowOff>119586</xdr:rowOff>
    </xdr:to>
    <xdr:pic>
      <xdr:nvPicPr>
        <xdr:cNvPr id="7169" name="Picture 1" descr="F:\ESM\AG\Bandeau ESM OK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652250" cy="17070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8:V307"/>
  <sheetViews>
    <sheetView tabSelected="1" zoomScaleNormal="100" workbookViewId="0">
      <selection activeCell="T29" sqref="T29"/>
    </sheetView>
  </sheetViews>
  <sheetFormatPr baseColWidth="10" defaultRowHeight="18.75" x14ac:dyDescent="0.3"/>
  <cols>
    <col min="1" max="1" width="3.85546875" style="65" customWidth="1"/>
    <col min="2" max="16" width="7.7109375" style="65" customWidth="1"/>
    <col min="17" max="17" width="3.85546875" style="65" customWidth="1"/>
    <col min="18" max="19" width="10.7109375" style="65" customWidth="1"/>
    <col min="20" max="26" width="9.7109375" style="65" customWidth="1"/>
    <col min="27" max="16384" width="11.42578125" style="65"/>
  </cols>
  <sheetData>
    <row r="8" spans="2:22" s="69" customFormat="1" ht="15.95" customHeight="1" x14ac:dyDescent="0.25">
      <c r="B8" s="67" t="s">
        <v>10</v>
      </c>
      <c r="C8" s="68"/>
      <c r="D8" s="68"/>
      <c r="E8" s="68"/>
      <c r="F8" s="68"/>
      <c r="G8" s="68"/>
      <c r="H8" s="68"/>
      <c r="I8" s="68"/>
      <c r="J8" s="68"/>
      <c r="K8" s="68"/>
      <c r="L8" s="68"/>
      <c r="M8" s="68"/>
      <c r="N8" s="68"/>
      <c r="O8" s="68"/>
      <c r="P8" s="68"/>
      <c r="R8" s="70"/>
      <c r="S8" s="70"/>
      <c r="T8" s="70"/>
      <c r="U8" s="70"/>
      <c r="V8" s="70"/>
    </row>
    <row r="9" spans="2:22" s="69" customFormat="1" ht="24" customHeight="1" thickBot="1" x14ac:dyDescent="0.3">
      <c r="R9" s="70"/>
      <c r="S9" s="70"/>
      <c r="T9" s="70"/>
      <c r="U9" s="70"/>
      <c r="V9" s="70"/>
    </row>
    <row r="10" spans="2:22" s="69" customFormat="1" ht="24" customHeight="1" thickBot="1" x14ac:dyDescent="0.3">
      <c r="E10" s="71" t="s">
        <v>11</v>
      </c>
      <c r="F10" s="72"/>
      <c r="G10" s="80" t="s">
        <v>12</v>
      </c>
      <c r="H10" s="82"/>
      <c r="I10" s="71" t="s">
        <v>13</v>
      </c>
      <c r="J10" s="72"/>
      <c r="K10" s="71" t="s">
        <v>14</v>
      </c>
      <c r="L10" s="72"/>
      <c r="M10" s="71" t="s">
        <v>197</v>
      </c>
      <c r="N10" s="72"/>
      <c r="O10" s="71" t="s">
        <v>411</v>
      </c>
      <c r="P10" s="72"/>
      <c r="R10" s="249" t="s">
        <v>429</v>
      </c>
      <c r="S10" s="249" t="s">
        <v>430</v>
      </c>
      <c r="U10" s="195"/>
      <c r="V10" s="70"/>
    </row>
    <row r="11" spans="2:22" s="69" customFormat="1" ht="24" customHeight="1" thickBot="1" x14ac:dyDescent="0.3">
      <c r="B11" s="200"/>
      <c r="C11" s="201" t="s">
        <v>15</v>
      </c>
      <c r="D11" s="202"/>
      <c r="E11" s="78">
        <v>205</v>
      </c>
      <c r="F11" s="79"/>
      <c r="G11" s="78">
        <v>241</v>
      </c>
      <c r="H11" s="83"/>
      <c r="I11" s="81">
        <v>220</v>
      </c>
      <c r="J11" s="79"/>
      <c r="K11" s="81">
        <v>232</v>
      </c>
      <c r="L11" s="79"/>
      <c r="M11" s="81">
        <v>257</v>
      </c>
      <c r="N11" s="79"/>
      <c r="O11" s="81">
        <v>239</v>
      </c>
      <c r="P11" s="79"/>
      <c r="R11" s="197">
        <f>(O11-M11)/M11</f>
        <v>-7.0038910505836577E-2</v>
      </c>
      <c r="S11" s="197">
        <f>(M11-K11)/K11</f>
        <v>0.10775862068965517</v>
      </c>
      <c r="T11" s="196"/>
      <c r="U11" s="196"/>
      <c r="V11" s="70"/>
    </row>
    <row r="12" spans="2:22" s="69" customFormat="1" ht="24" customHeight="1" x14ac:dyDescent="0.25">
      <c r="B12" s="262"/>
      <c r="C12" s="263" t="s">
        <v>16</v>
      </c>
      <c r="D12" s="264"/>
      <c r="E12" s="265">
        <v>1538</v>
      </c>
      <c r="F12" s="266">
        <f>E12/E$12</f>
        <v>1</v>
      </c>
      <c r="G12" s="265">
        <v>1605</v>
      </c>
      <c r="H12" s="267">
        <f>G12/G$12</f>
        <v>1</v>
      </c>
      <c r="I12" s="268">
        <v>1689</v>
      </c>
      <c r="J12" s="266">
        <f>I12/I$12</f>
        <v>1</v>
      </c>
      <c r="K12" s="268">
        <v>1723</v>
      </c>
      <c r="L12" s="266">
        <f>K12/K$12</f>
        <v>1</v>
      </c>
      <c r="M12" s="268">
        <v>1497</v>
      </c>
      <c r="N12" s="266">
        <f>M12/M$12</f>
        <v>1</v>
      </c>
      <c r="O12" s="268">
        <v>1668</v>
      </c>
      <c r="P12" s="266">
        <f>O12/O$12</f>
        <v>1</v>
      </c>
      <c r="R12" s="197">
        <f t="shared" ref="R12:R16" si="0">(O12-M12)/M12</f>
        <v>0.11422845691382766</v>
      </c>
      <c r="S12" s="197">
        <f>(M12-K12)/K12</f>
        <v>-0.13116656993615786</v>
      </c>
      <c r="T12" s="196"/>
      <c r="U12" s="196"/>
      <c r="V12" s="70"/>
    </row>
    <row r="13" spans="2:22" s="69" customFormat="1" ht="24" customHeight="1" x14ac:dyDescent="0.25">
      <c r="B13" s="269"/>
      <c r="C13" s="270" t="s">
        <v>18</v>
      </c>
      <c r="D13" s="271"/>
      <c r="E13" s="272">
        <v>1370</v>
      </c>
      <c r="F13" s="273">
        <f>E13/E$12</f>
        <v>0.89076723016905068</v>
      </c>
      <c r="G13" s="272">
        <v>1406</v>
      </c>
      <c r="H13" s="274">
        <f>G13/G$12</f>
        <v>0.87601246105919006</v>
      </c>
      <c r="I13" s="275">
        <v>1473</v>
      </c>
      <c r="J13" s="273">
        <f>I13/I$12</f>
        <v>0.87211367673179396</v>
      </c>
      <c r="K13" s="275">
        <v>1470</v>
      </c>
      <c r="L13" s="273">
        <f>K13/K$12</f>
        <v>0.85316308763784099</v>
      </c>
      <c r="M13" s="275">
        <v>1277</v>
      </c>
      <c r="N13" s="273">
        <f>M13/M$12</f>
        <v>0.85303941215764867</v>
      </c>
      <c r="O13" s="275">
        <v>1416</v>
      </c>
      <c r="P13" s="273">
        <f>O13/O$12</f>
        <v>0.84892086330935257</v>
      </c>
      <c r="R13" s="197">
        <f t="shared" si="0"/>
        <v>0.10884886452623337</v>
      </c>
      <c r="S13" s="197">
        <f t="shared" ref="S13:S15" si="1">(M13-K13)/K13</f>
        <v>-0.13129251700680272</v>
      </c>
      <c r="T13" s="196"/>
      <c r="U13" s="196"/>
      <c r="V13" s="70"/>
    </row>
    <row r="14" spans="2:22" s="69" customFormat="1" ht="24" customHeight="1" x14ac:dyDescent="0.25">
      <c r="B14" s="269"/>
      <c r="C14" s="270" t="s">
        <v>19</v>
      </c>
      <c r="D14" s="271"/>
      <c r="E14" s="272">
        <v>97</v>
      </c>
      <c r="F14" s="273">
        <f>E14/E$12</f>
        <v>6.3068920676202858E-2</v>
      </c>
      <c r="G14" s="272">
        <v>102</v>
      </c>
      <c r="H14" s="274">
        <f>G14/G$12</f>
        <v>6.3551401869158877E-2</v>
      </c>
      <c r="I14" s="275">
        <v>111</v>
      </c>
      <c r="J14" s="273">
        <f>I14/I$12</f>
        <v>6.5719360568383664E-2</v>
      </c>
      <c r="K14" s="275">
        <v>102</v>
      </c>
      <c r="L14" s="273">
        <f>K14/K$12</f>
        <v>5.9199071387115498E-2</v>
      </c>
      <c r="M14" s="275">
        <v>91</v>
      </c>
      <c r="N14" s="273">
        <f>M14/M$12</f>
        <v>6.0788243152972612E-2</v>
      </c>
      <c r="O14" s="275">
        <v>130</v>
      </c>
      <c r="P14" s="273">
        <f>O14/O$12</f>
        <v>7.7937649880095924E-2</v>
      </c>
      <c r="R14" s="197">
        <f t="shared" si="0"/>
        <v>0.42857142857142855</v>
      </c>
      <c r="S14" s="197">
        <f t="shared" si="1"/>
        <v>-0.10784313725490197</v>
      </c>
      <c r="T14" s="196"/>
      <c r="U14" s="196"/>
      <c r="V14" s="70"/>
    </row>
    <row r="15" spans="2:22" s="69" customFormat="1" ht="24" customHeight="1" thickBot="1" x14ac:dyDescent="0.3">
      <c r="B15" s="276"/>
      <c r="C15" s="277" t="s">
        <v>20</v>
      </c>
      <c r="D15" s="278"/>
      <c r="E15" s="279">
        <v>71</v>
      </c>
      <c r="F15" s="280">
        <f>E15/E$12</f>
        <v>4.6163849154746424E-2</v>
      </c>
      <c r="G15" s="279">
        <v>97</v>
      </c>
      <c r="H15" s="281">
        <f>G15/G$12</f>
        <v>6.0436137071651089E-2</v>
      </c>
      <c r="I15" s="282">
        <v>105</v>
      </c>
      <c r="J15" s="280">
        <f>I15/I$12</f>
        <v>6.216696269982238E-2</v>
      </c>
      <c r="K15" s="282">
        <v>151</v>
      </c>
      <c r="L15" s="280">
        <f>K15/K$12</f>
        <v>8.7637840975043527E-2</v>
      </c>
      <c r="M15" s="282">
        <v>129</v>
      </c>
      <c r="N15" s="280">
        <f>M15/M$12</f>
        <v>8.617234468937876E-2</v>
      </c>
      <c r="O15" s="282">
        <v>122</v>
      </c>
      <c r="P15" s="280">
        <f>O15/O$12</f>
        <v>7.3141486810551562E-2</v>
      </c>
      <c r="R15" s="197">
        <f t="shared" si="0"/>
        <v>-5.4263565891472867E-2</v>
      </c>
      <c r="S15" s="197">
        <f t="shared" si="1"/>
        <v>-0.14569536423841059</v>
      </c>
      <c r="T15" s="196"/>
      <c r="U15" s="196"/>
      <c r="V15" s="70"/>
    </row>
    <row r="16" spans="2:22" s="69" customFormat="1" ht="24" customHeight="1" thickBot="1" x14ac:dyDescent="0.3">
      <c r="B16" s="200"/>
      <c r="C16" s="201" t="s">
        <v>17</v>
      </c>
      <c r="D16" s="202"/>
      <c r="E16" s="77">
        <f>E12/E11</f>
        <v>7.5024390243902435</v>
      </c>
      <c r="F16" s="76"/>
      <c r="G16" s="77">
        <f>G12/G11</f>
        <v>6.6597510373443987</v>
      </c>
      <c r="H16" s="84"/>
      <c r="I16" s="75">
        <f>I12/I11</f>
        <v>7.6772727272727277</v>
      </c>
      <c r="J16" s="76"/>
      <c r="K16" s="75">
        <f>K12/K11</f>
        <v>7.4267241379310347</v>
      </c>
      <c r="L16" s="76"/>
      <c r="M16" s="75">
        <f>M12/M11</f>
        <v>5.8249027237354083</v>
      </c>
      <c r="N16" s="76"/>
      <c r="O16" s="75">
        <f>O12/O11</f>
        <v>6.97907949790795</v>
      </c>
      <c r="P16" s="76"/>
      <c r="R16" s="197">
        <f t="shared" si="0"/>
        <v>0.19814524446382314</v>
      </c>
      <c r="S16" s="197">
        <f>(M16-K16)/K16</f>
        <v>-0.21568344056493635</v>
      </c>
      <c r="T16" s="196"/>
      <c r="U16" s="196"/>
      <c r="V16" s="70"/>
    </row>
    <row r="17" spans="2:22" s="69" customFormat="1" ht="24" customHeight="1" x14ac:dyDescent="0.25">
      <c r="E17" s="73"/>
      <c r="F17" s="74"/>
      <c r="G17" s="73"/>
      <c r="H17" s="74"/>
      <c r="I17" s="73"/>
      <c r="J17" s="74"/>
      <c r="K17" s="73"/>
      <c r="L17" s="74"/>
      <c r="M17" s="73"/>
      <c r="N17" s="74"/>
      <c r="O17" s="73"/>
      <c r="P17" s="74"/>
      <c r="R17" s="70"/>
      <c r="S17" s="70"/>
      <c r="T17" s="70"/>
      <c r="U17" s="70"/>
      <c r="V17" s="70"/>
    </row>
    <row r="18" spans="2:22" ht="14.1" customHeight="1" x14ac:dyDescent="0.3">
      <c r="B18" s="199" t="s">
        <v>318</v>
      </c>
      <c r="F18" s="74"/>
      <c r="I18" s="199" t="s">
        <v>412</v>
      </c>
    </row>
    <row r="19" spans="2:22" ht="14.1" customHeight="1" x14ac:dyDescent="0.3">
      <c r="B19" s="198" t="s">
        <v>336</v>
      </c>
      <c r="I19" s="198" t="s">
        <v>413</v>
      </c>
      <c r="N19" s="197">
        <f>(1536-1406)/1406</f>
        <v>9.2460881934566141E-2</v>
      </c>
    </row>
    <row r="20" spans="2:22" ht="14.1" customHeight="1" x14ac:dyDescent="0.3">
      <c r="B20" s="198" t="s">
        <v>332</v>
      </c>
      <c r="I20" s="198" t="s">
        <v>414</v>
      </c>
    </row>
    <row r="21" spans="2:22" ht="14.1" customHeight="1" x14ac:dyDescent="0.3">
      <c r="B21" s="158" t="s">
        <v>335</v>
      </c>
      <c r="I21" s="158" t="s">
        <v>416</v>
      </c>
    </row>
    <row r="22" spans="2:22" ht="14.1" customHeight="1" x14ac:dyDescent="0.3">
      <c r="B22" s="203"/>
      <c r="C22" s="203"/>
      <c r="D22" s="203"/>
      <c r="E22" s="203"/>
      <c r="F22" s="203"/>
      <c r="I22" s="158" t="s">
        <v>417</v>
      </c>
    </row>
    <row r="23" spans="2:22" ht="14.1" customHeight="1" x14ac:dyDescent="0.3">
      <c r="B23" s="198" t="s">
        <v>415</v>
      </c>
      <c r="C23" s="203"/>
      <c r="D23" s="203"/>
      <c r="E23" s="203"/>
      <c r="F23" s="203"/>
      <c r="I23" s="158" t="s">
        <v>418</v>
      </c>
    </row>
    <row r="24" spans="2:22" ht="14.1" customHeight="1" x14ac:dyDescent="0.3">
      <c r="B24" s="198"/>
      <c r="C24" s="203"/>
      <c r="D24" s="203"/>
      <c r="E24" s="203"/>
      <c r="F24" s="203"/>
      <c r="I24" s="158"/>
    </row>
    <row r="25" spans="2:22" ht="14.1" customHeight="1" x14ac:dyDescent="0.3">
      <c r="B25" s="198"/>
      <c r="C25" s="203"/>
      <c r="D25" s="203"/>
      <c r="E25" s="203"/>
      <c r="F25" s="203"/>
      <c r="I25" s="158"/>
    </row>
    <row r="26" spans="2:22" ht="14.1" customHeight="1" x14ac:dyDescent="0.3">
      <c r="B26" s="203"/>
      <c r="C26" s="203"/>
      <c r="D26" s="203"/>
      <c r="E26" s="203"/>
      <c r="F26" s="203"/>
    </row>
    <row r="27" spans="2:22" ht="14.1" customHeight="1" x14ac:dyDescent="0.3">
      <c r="B27" s="203"/>
      <c r="C27" s="203"/>
      <c r="D27" s="203"/>
      <c r="E27" s="203"/>
      <c r="F27" s="203"/>
      <c r="I27" s="206" t="s">
        <v>428</v>
      </c>
      <c r="J27" s="205"/>
      <c r="K27" s="205"/>
      <c r="L27" s="205"/>
      <c r="M27" s="206"/>
      <c r="N27" s="205"/>
      <c r="O27" s="205"/>
      <c r="P27" s="205"/>
    </row>
    <row r="28" spans="2:22" ht="14.1" customHeight="1" x14ac:dyDescent="0.3">
      <c r="B28" s="203"/>
      <c r="C28" s="203"/>
      <c r="D28" s="203"/>
      <c r="E28" s="203"/>
      <c r="F28" s="203"/>
      <c r="I28" s="253">
        <v>1</v>
      </c>
      <c r="J28" s="254">
        <v>45</v>
      </c>
      <c r="K28" s="254" t="s">
        <v>211</v>
      </c>
      <c r="L28" s="255"/>
      <c r="M28" s="255"/>
      <c r="N28" s="255"/>
      <c r="O28" s="254" t="s">
        <v>421</v>
      </c>
      <c r="P28" s="255"/>
    </row>
    <row r="29" spans="2:22" ht="14.1" customHeight="1" x14ac:dyDescent="0.3">
      <c r="B29" s="198"/>
      <c r="C29" s="7"/>
      <c r="D29" s="7"/>
      <c r="E29" s="7"/>
      <c r="F29" s="7"/>
      <c r="G29" s="7"/>
      <c r="H29" s="7"/>
      <c r="I29" s="256">
        <v>2</v>
      </c>
      <c r="J29" s="257">
        <v>42</v>
      </c>
      <c r="K29" s="257" t="s">
        <v>218</v>
      </c>
      <c r="L29" s="258"/>
      <c r="M29" s="258"/>
      <c r="N29" s="258"/>
      <c r="O29" s="257" t="s">
        <v>422</v>
      </c>
      <c r="P29" s="258"/>
    </row>
    <row r="30" spans="2:22" ht="14.1" customHeight="1" x14ac:dyDescent="0.3">
      <c r="B30" s="7"/>
      <c r="C30" s="7"/>
      <c r="D30" s="7"/>
      <c r="E30" s="7"/>
      <c r="F30" s="7"/>
      <c r="G30" s="7"/>
      <c r="H30" s="7"/>
      <c r="I30" s="253">
        <v>3</v>
      </c>
      <c r="J30" s="254">
        <v>33</v>
      </c>
      <c r="K30" s="254" t="s">
        <v>217</v>
      </c>
      <c r="L30" s="255"/>
      <c r="M30" s="255"/>
      <c r="N30" s="255"/>
      <c r="O30" s="254" t="s">
        <v>423</v>
      </c>
      <c r="P30" s="255"/>
    </row>
    <row r="31" spans="2:22" ht="14.1" customHeight="1" x14ac:dyDescent="0.3">
      <c r="B31" s="7"/>
      <c r="C31" s="7"/>
      <c r="D31" s="7"/>
      <c r="E31" s="7"/>
      <c r="F31" s="7"/>
      <c r="G31" s="7"/>
      <c r="H31" s="7"/>
      <c r="I31" s="256">
        <v>4</v>
      </c>
      <c r="J31" s="257">
        <v>32</v>
      </c>
      <c r="K31" s="257" t="s">
        <v>221</v>
      </c>
      <c r="L31" s="258"/>
      <c r="M31" s="258"/>
      <c r="N31" s="258"/>
      <c r="O31" s="257" t="s">
        <v>420</v>
      </c>
      <c r="P31" s="258"/>
    </row>
    <row r="32" spans="2:22" ht="14.1" customHeight="1" x14ac:dyDescent="0.3">
      <c r="B32" s="7"/>
      <c r="C32" s="7"/>
      <c r="D32" s="7"/>
      <c r="E32" s="7"/>
      <c r="F32" s="7"/>
      <c r="G32" s="7"/>
      <c r="H32" s="7"/>
      <c r="I32" s="253">
        <v>5</v>
      </c>
      <c r="J32" s="254">
        <v>30</v>
      </c>
      <c r="K32" s="254" t="s">
        <v>213</v>
      </c>
      <c r="L32" s="255"/>
      <c r="M32" s="255"/>
      <c r="N32" s="255"/>
      <c r="O32" s="254" t="s">
        <v>214</v>
      </c>
      <c r="P32" s="255"/>
    </row>
    <row r="33" spans="2:19" ht="14.1" customHeight="1" x14ac:dyDescent="0.3">
      <c r="B33" s="7"/>
      <c r="C33" s="7"/>
      <c r="D33" s="7"/>
      <c r="E33" s="7"/>
      <c r="F33" s="7"/>
      <c r="G33" s="7"/>
      <c r="H33" s="7"/>
      <c r="I33" s="256">
        <v>6</v>
      </c>
      <c r="J33" s="257">
        <v>28</v>
      </c>
      <c r="K33" s="257" t="s">
        <v>219</v>
      </c>
      <c r="L33" s="258"/>
      <c r="M33" s="258"/>
      <c r="N33" s="258"/>
      <c r="O33" s="257" t="s">
        <v>420</v>
      </c>
      <c r="P33" s="258"/>
    </row>
    <row r="34" spans="2:19" ht="14.1" customHeight="1" x14ac:dyDescent="0.3">
      <c r="B34" s="7"/>
      <c r="C34" s="7"/>
      <c r="D34" s="7"/>
      <c r="E34" s="7"/>
      <c r="F34" s="7"/>
      <c r="G34" s="7"/>
      <c r="H34" s="7"/>
      <c r="I34" s="253"/>
      <c r="J34" s="254">
        <v>28</v>
      </c>
      <c r="K34" s="254" t="s">
        <v>215</v>
      </c>
      <c r="L34" s="255"/>
      <c r="M34" s="255"/>
      <c r="N34" s="255"/>
      <c r="O34" s="254" t="s">
        <v>216</v>
      </c>
      <c r="P34" s="255"/>
    </row>
    <row r="35" spans="2:19" ht="14.1" customHeight="1" x14ac:dyDescent="0.3">
      <c r="B35" s="7"/>
      <c r="C35" s="7"/>
      <c r="D35" s="7"/>
      <c r="E35" s="7"/>
      <c r="F35" s="7"/>
      <c r="G35" s="7"/>
      <c r="H35" s="7"/>
      <c r="I35" s="256">
        <v>8</v>
      </c>
      <c r="J35" s="257">
        <v>27</v>
      </c>
      <c r="K35" s="257" t="s">
        <v>230</v>
      </c>
      <c r="L35" s="258"/>
      <c r="M35" s="258"/>
      <c r="N35" s="258"/>
      <c r="O35" s="257" t="s">
        <v>225</v>
      </c>
      <c r="P35" s="258"/>
    </row>
    <row r="36" spans="2:19" ht="14.1" customHeight="1" x14ac:dyDescent="0.3">
      <c r="B36" s="7"/>
      <c r="C36" s="7"/>
      <c r="D36" s="7"/>
      <c r="E36" s="7"/>
      <c r="F36" s="7"/>
      <c r="G36" s="7"/>
      <c r="H36" s="7"/>
      <c r="I36" s="253">
        <v>9</v>
      </c>
      <c r="J36" s="254">
        <v>25</v>
      </c>
      <c r="K36" s="254" t="s">
        <v>328</v>
      </c>
      <c r="L36" s="255"/>
      <c r="M36" s="255"/>
      <c r="N36" s="255"/>
      <c r="O36" s="254" t="s">
        <v>334</v>
      </c>
      <c r="P36" s="255"/>
    </row>
    <row r="37" spans="2:19" ht="14.1" customHeight="1" x14ac:dyDescent="0.3">
      <c r="B37" s="66"/>
      <c r="C37" s="66"/>
      <c r="D37" s="66"/>
      <c r="E37" s="203"/>
      <c r="F37" s="203"/>
      <c r="I37" s="256">
        <v>10</v>
      </c>
      <c r="J37" s="257">
        <v>24</v>
      </c>
      <c r="K37" s="257" t="s">
        <v>226</v>
      </c>
      <c r="L37" s="258"/>
      <c r="M37" s="258"/>
      <c r="N37" s="258"/>
      <c r="O37" s="257" t="s">
        <v>227</v>
      </c>
      <c r="P37" s="258"/>
    </row>
    <row r="38" spans="2:19" ht="14.1" customHeight="1" x14ac:dyDescent="0.3">
      <c r="B38" s="66"/>
      <c r="C38" s="66"/>
      <c r="D38" s="66"/>
      <c r="E38" s="203"/>
      <c r="F38" s="203"/>
      <c r="I38" s="203">
        <v>11</v>
      </c>
      <c r="J38" s="204">
        <v>23</v>
      </c>
      <c r="K38" s="204" t="s">
        <v>228</v>
      </c>
      <c r="L38" s="69"/>
      <c r="M38" s="69"/>
      <c r="N38" s="69"/>
      <c r="O38" s="204" t="s">
        <v>229</v>
      </c>
      <c r="P38" s="69"/>
    </row>
    <row r="39" spans="2:19" ht="14.1" customHeight="1" x14ac:dyDescent="0.3">
      <c r="B39" s="66"/>
      <c r="C39" s="66"/>
      <c r="D39" s="66"/>
      <c r="E39" s="203"/>
      <c r="F39" s="203"/>
      <c r="I39" s="250"/>
      <c r="J39" s="251">
        <v>23</v>
      </c>
      <c r="K39" s="251" t="s">
        <v>419</v>
      </c>
      <c r="L39" s="252"/>
      <c r="M39" s="252"/>
      <c r="N39" s="252"/>
      <c r="O39" s="251" t="s">
        <v>420</v>
      </c>
      <c r="P39" s="252"/>
    </row>
    <row r="40" spans="2:19" ht="14.1" customHeight="1" x14ac:dyDescent="0.3">
      <c r="B40" s="66"/>
      <c r="C40" s="66"/>
      <c r="D40" s="66"/>
      <c r="E40" s="203"/>
      <c r="F40" s="203"/>
      <c r="I40" s="203"/>
      <c r="J40" s="204">
        <v>23</v>
      </c>
      <c r="K40" s="204" t="s">
        <v>224</v>
      </c>
      <c r="L40" s="69"/>
      <c r="M40" s="69"/>
      <c r="N40" s="69"/>
      <c r="O40" s="204" t="s">
        <v>225</v>
      </c>
      <c r="P40" s="69"/>
    </row>
    <row r="41" spans="2:19" ht="14.1" customHeight="1" x14ac:dyDescent="0.3">
      <c r="B41" s="66"/>
      <c r="C41" s="66"/>
      <c r="D41" s="66"/>
      <c r="E41" s="203"/>
      <c r="F41" s="203"/>
      <c r="I41" s="259"/>
      <c r="J41" s="260">
        <v>23</v>
      </c>
      <c r="K41" s="260" t="s">
        <v>220</v>
      </c>
      <c r="L41" s="261"/>
      <c r="M41" s="261"/>
      <c r="N41" s="261"/>
      <c r="O41" s="260" t="s">
        <v>423</v>
      </c>
      <c r="P41" s="261"/>
    </row>
    <row r="42" spans="2:19" ht="14.1" customHeight="1" x14ac:dyDescent="0.3">
      <c r="B42" s="66"/>
      <c r="C42" s="66"/>
      <c r="D42" s="66"/>
      <c r="E42" s="203"/>
      <c r="F42" s="203"/>
      <c r="I42" s="203">
        <v>15</v>
      </c>
      <c r="J42" s="204">
        <v>21</v>
      </c>
      <c r="K42" s="204" t="s">
        <v>212</v>
      </c>
      <c r="L42" s="69"/>
      <c r="M42" s="69"/>
      <c r="N42" s="69"/>
      <c r="O42" s="204" t="s">
        <v>231</v>
      </c>
      <c r="P42" s="69"/>
      <c r="R42" s="158"/>
      <c r="S42" s="158"/>
    </row>
    <row r="43" spans="2:19" ht="14.1" customHeight="1" x14ac:dyDescent="0.3">
      <c r="B43" s="66"/>
      <c r="C43" s="66"/>
      <c r="D43" s="66"/>
      <c r="E43" s="203"/>
      <c r="F43" s="203"/>
      <c r="I43" s="259"/>
      <c r="J43" s="260">
        <v>21</v>
      </c>
      <c r="K43" s="260" t="s">
        <v>325</v>
      </c>
      <c r="L43" s="261"/>
      <c r="M43" s="261"/>
      <c r="N43" s="261"/>
      <c r="O43" s="260" t="s">
        <v>227</v>
      </c>
      <c r="P43" s="261"/>
      <c r="Q43" s="158"/>
    </row>
    <row r="44" spans="2:19" ht="14.1" customHeight="1" x14ac:dyDescent="0.3">
      <c r="B44" s="66"/>
      <c r="C44" s="66"/>
      <c r="D44" s="66"/>
      <c r="E44" s="203"/>
      <c r="F44" s="203"/>
      <c r="I44" s="203">
        <v>17</v>
      </c>
      <c r="J44" s="204">
        <v>20</v>
      </c>
      <c r="K44" s="204" t="s">
        <v>425</v>
      </c>
      <c r="L44" s="69"/>
      <c r="M44" s="204"/>
      <c r="N44" s="69"/>
      <c r="O44" s="204" t="s">
        <v>426</v>
      </c>
      <c r="P44" s="69"/>
      <c r="Q44" s="158"/>
    </row>
    <row r="45" spans="2:19" ht="14.1" customHeight="1" x14ac:dyDescent="0.3">
      <c r="B45" s="66"/>
      <c r="C45" s="66"/>
      <c r="D45" s="66"/>
      <c r="E45" s="203"/>
      <c r="F45" s="203"/>
      <c r="I45" s="250"/>
      <c r="J45" s="251">
        <v>20</v>
      </c>
      <c r="K45" s="251" t="s">
        <v>321</v>
      </c>
      <c r="L45" s="252"/>
      <c r="M45" s="252"/>
      <c r="N45" s="252"/>
      <c r="O45" s="251" t="s">
        <v>333</v>
      </c>
      <c r="P45" s="252"/>
      <c r="Q45" s="158"/>
    </row>
    <row r="46" spans="2:19" ht="14.1" customHeight="1" x14ac:dyDescent="0.3">
      <c r="B46" s="66"/>
      <c r="C46" s="66"/>
      <c r="D46" s="66"/>
      <c r="E46" s="203"/>
      <c r="F46" s="203"/>
      <c r="I46" s="203"/>
      <c r="J46" s="204">
        <v>20</v>
      </c>
      <c r="K46" s="204" t="s">
        <v>322</v>
      </c>
      <c r="L46" s="69"/>
      <c r="M46" s="204"/>
      <c r="N46" s="204"/>
      <c r="O46" s="204" t="s">
        <v>422</v>
      </c>
      <c r="P46" s="204"/>
      <c r="Q46" s="158"/>
    </row>
    <row r="47" spans="2:19" ht="14.1" customHeight="1" x14ac:dyDescent="0.3">
      <c r="B47" s="66"/>
      <c r="C47" s="66"/>
      <c r="D47" s="66"/>
      <c r="E47" s="203"/>
      <c r="F47" s="203"/>
      <c r="I47" s="250"/>
      <c r="J47" s="251">
        <v>20</v>
      </c>
      <c r="K47" s="251" t="s">
        <v>222</v>
      </c>
      <c r="L47" s="252"/>
      <c r="M47" s="252"/>
      <c r="N47" s="252"/>
      <c r="O47" s="251" t="s">
        <v>223</v>
      </c>
      <c r="P47" s="252"/>
      <c r="Q47" s="158"/>
    </row>
    <row r="48" spans="2:19" ht="14.1" customHeight="1" x14ac:dyDescent="0.3">
      <c r="B48" s="66"/>
      <c r="C48" s="66"/>
      <c r="D48" s="66"/>
      <c r="E48" s="203"/>
      <c r="F48" s="203"/>
      <c r="I48" s="203"/>
      <c r="J48" s="204">
        <v>20</v>
      </c>
      <c r="K48" s="204" t="s">
        <v>323</v>
      </c>
      <c r="L48" s="69"/>
      <c r="M48" s="204"/>
      <c r="N48" s="204"/>
      <c r="O48" s="204" t="s">
        <v>229</v>
      </c>
      <c r="P48" s="204"/>
      <c r="Q48" s="158"/>
    </row>
    <row r="49" spans="2:17" ht="14.1" customHeight="1" x14ac:dyDescent="0.3">
      <c r="B49" s="66"/>
      <c r="C49" s="66"/>
      <c r="D49" s="66"/>
      <c r="E49" s="203"/>
      <c r="F49" s="203"/>
      <c r="I49" s="259"/>
      <c r="J49" s="260">
        <v>20</v>
      </c>
      <c r="K49" s="260" t="s">
        <v>424</v>
      </c>
      <c r="L49" s="261"/>
      <c r="M49" s="261"/>
      <c r="N49" s="261"/>
      <c r="O49" s="260" t="s">
        <v>420</v>
      </c>
      <c r="P49" s="261"/>
      <c r="Q49" s="158"/>
    </row>
    <row r="50" spans="2:17" ht="14.1" customHeight="1" x14ac:dyDescent="0.3">
      <c r="B50" s="66"/>
      <c r="C50" s="66"/>
      <c r="D50" s="66"/>
      <c r="E50" s="203"/>
      <c r="F50" s="203"/>
      <c r="J50" s="158"/>
      <c r="K50" s="158"/>
      <c r="M50" s="158"/>
      <c r="N50" s="158"/>
      <c r="O50" s="158"/>
      <c r="P50" s="158"/>
      <c r="Q50" s="158"/>
    </row>
    <row r="51" spans="2:17" ht="14.1" customHeight="1" x14ac:dyDescent="0.3">
      <c r="B51" s="66"/>
      <c r="C51" s="66"/>
      <c r="D51" s="66"/>
      <c r="E51" s="203"/>
      <c r="F51" s="203"/>
    </row>
    <row r="52" spans="2:17" ht="14.1" customHeight="1" x14ac:dyDescent="0.3">
      <c r="B52" s="66"/>
      <c r="C52" s="66"/>
      <c r="D52" s="66"/>
      <c r="E52" s="203"/>
      <c r="F52" s="203"/>
      <c r="J52" s="158"/>
      <c r="K52" s="158"/>
      <c r="M52" s="158"/>
      <c r="N52" s="158"/>
      <c r="O52" s="158"/>
      <c r="P52" s="158"/>
      <c r="Q52" s="158"/>
    </row>
    <row r="53" spans="2:17" ht="14.1" customHeight="1" x14ac:dyDescent="0.3">
      <c r="B53" s="66"/>
      <c r="C53" s="66"/>
      <c r="D53" s="66"/>
      <c r="E53" s="203"/>
      <c r="F53" s="203"/>
      <c r="J53" s="158"/>
      <c r="K53" s="158"/>
      <c r="M53" s="158"/>
      <c r="N53" s="158"/>
      <c r="O53" s="158"/>
      <c r="P53" s="158"/>
      <c r="Q53" s="158"/>
    </row>
    <row r="54" spans="2:17" ht="14.1" customHeight="1" x14ac:dyDescent="0.3">
      <c r="B54" s="66"/>
      <c r="C54" s="66"/>
      <c r="D54" s="66"/>
      <c r="E54" s="203"/>
      <c r="F54" s="203"/>
    </row>
    <row r="55" spans="2:17" ht="14.1" customHeight="1" x14ac:dyDescent="0.3">
      <c r="B55" s="66"/>
      <c r="C55" s="66"/>
      <c r="D55" s="66"/>
      <c r="E55" s="203"/>
      <c r="F55" s="203"/>
      <c r="J55" s="158"/>
      <c r="K55" s="158"/>
      <c r="M55" s="158"/>
      <c r="N55" s="158"/>
      <c r="O55" s="158"/>
      <c r="P55" s="158"/>
      <c r="Q55" s="158"/>
    </row>
    <row r="56" spans="2:17" ht="14.1" customHeight="1" x14ac:dyDescent="0.3">
      <c r="B56" s="66"/>
      <c r="C56" s="66"/>
      <c r="D56" s="66"/>
      <c r="E56" s="203"/>
      <c r="F56" s="203"/>
      <c r="J56" s="158"/>
      <c r="K56" s="158"/>
      <c r="M56" s="158"/>
      <c r="N56" s="158"/>
      <c r="O56" s="158"/>
      <c r="P56" s="158"/>
      <c r="Q56" s="158"/>
    </row>
    <row r="57" spans="2:17" ht="14.1" customHeight="1" x14ac:dyDescent="0.3">
      <c r="B57" s="66"/>
      <c r="C57" s="66"/>
      <c r="D57" s="66"/>
      <c r="E57" s="203"/>
      <c r="F57" s="203"/>
    </row>
    <row r="58" spans="2:17" ht="14.1" customHeight="1" x14ac:dyDescent="0.3">
      <c r="B58" s="66"/>
      <c r="C58" s="66"/>
      <c r="D58" s="66"/>
      <c r="E58" s="203"/>
      <c r="F58" s="203"/>
      <c r="J58" s="158"/>
      <c r="K58" s="158"/>
      <c r="M58" s="158"/>
      <c r="N58" s="158"/>
      <c r="O58" s="158"/>
      <c r="P58" s="158"/>
      <c r="Q58" s="158"/>
    </row>
    <row r="59" spans="2:17" ht="14.1" customHeight="1" x14ac:dyDescent="0.3">
      <c r="B59" s="66"/>
      <c r="C59" s="66"/>
      <c r="D59" s="66"/>
      <c r="E59" s="203"/>
      <c r="F59" s="203"/>
      <c r="J59" s="158"/>
      <c r="K59" s="158"/>
      <c r="M59" s="158"/>
      <c r="N59" s="158"/>
      <c r="O59" s="158"/>
      <c r="P59" s="158"/>
      <c r="Q59" s="158"/>
    </row>
    <row r="60" spans="2:17" ht="14.1" customHeight="1" x14ac:dyDescent="0.3">
      <c r="B60" s="66"/>
      <c r="C60" s="66"/>
      <c r="D60" s="66"/>
      <c r="E60" s="203"/>
      <c r="F60" s="203"/>
      <c r="J60" s="158"/>
      <c r="K60" s="158"/>
      <c r="M60" s="158"/>
      <c r="N60" s="158"/>
      <c r="O60" s="158"/>
      <c r="P60" s="158"/>
      <c r="Q60" s="158"/>
    </row>
    <row r="61" spans="2:17" ht="14.1" customHeight="1" x14ac:dyDescent="0.3">
      <c r="B61" s="66"/>
      <c r="C61" s="66"/>
      <c r="D61" s="66"/>
      <c r="E61" s="203"/>
      <c r="F61" s="203"/>
      <c r="J61" s="158"/>
      <c r="K61" s="158"/>
      <c r="M61" s="158"/>
      <c r="N61" s="158"/>
      <c r="O61" s="158"/>
      <c r="P61" s="158"/>
      <c r="Q61" s="158"/>
    </row>
    <row r="62" spans="2:17" ht="14.1" customHeight="1" x14ac:dyDescent="0.3">
      <c r="B62" s="66"/>
      <c r="C62" s="66"/>
      <c r="D62" s="66"/>
      <c r="E62" s="203"/>
      <c r="F62" s="203"/>
    </row>
    <row r="63" spans="2:17" ht="14.1" customHeight="1" x14ac:dyDescent="0.3">
      <c r="B63" s="66"/>
      <c r="C63" s="66"/>
      <c r="D63" s="66"/>
      <c r="E63" s="203"/>
      <c r="F63" s="203"/>
      <c r="J63" s="158"/>
      <c r="K63" s="158"/>
      <c r="M63" s="158"/>
      <c r="N63" s="158"/>
      <c r="O63" s="158"/>
      <c r="P63" s="158"/>
      <c r="Q63" s="158"/>
    </row>
    <row r="64" spans="2:17" ht="14.1" customHeight="1" x14ac:dyDescent="0.3">
      <c r="B64" s="66"/>
      <c r="C64" s="66"/>
      <c r="D64" s="66"/>
      <c r="E64" s="203"/>
      <c r="F64" s="203"/>
    </row>
    <row r="65" spans="2:18" ht="14.1" customHeight="1" x14ac:dyDescent="0.3">
      <c r="B65" s="66"/>
      <c r="C65" s="66"/>
      <c r="D65" s="66"/>
      <c r="E65" s="203"/>
      <c r="F65" s="203"/>
      <c r="J65" s="158"/>
      <c r="K65" s="158"/>
      <c r="M65" s="158"/>
      <c r="N65" s="158"/>
      <c r="O65" s="158"/>
      <c r="P65" s="158"/>
      <c r="Q65" s="158"/>
    </row>
    <row r="66" spans="2:18" ht="14.1" customHeight="1" x14ac:dyDescent="0.3">
      <c r="B66" s="66"/>
      <c r="C66" s="66"/>
      <c r="D66" s="66"/>
      <c r="E66" s="203"/>
      <c r="F66" s="203"/>
      <c r="J66" s="158"/>
      <c r="K66" s="158"/>
      <c r="M66" s="158"/>
      <c r="N66" s="158"/>
      <c r="O66" s="158"/>
      <c r="P66" s="158"/>
      <c r="Q66" s="158"/>
    </row>
    <row r="67" spans="2:18" ht="14.1" customHeight="1" x14ac:dyDescent="0.3">
      <c r="B67" s="66"/>
      <c r="C67" s="66"/>
      <c r="D67" s="66"/>
      <c r="E67" s="203"/>
      <c r="F67" s="203"/>
      <c r="J67" s="158"/>
      <c r="K67" s="158"/>
      <c r="M67" s="158"/>
      <c r="N67" s="158"/>
      <c r="O67" s="158"/>
      <c r="P67" s="158"/>
      <c r="Q67" s="158"/>
    </row>
    <row r="68" spans="2:18" ht="14.1" customHeight="1" x14ac:dyDescent="0.3">
      <c r="B68" s="66"/>
      <c r="C68" s="66"/>
      <c r="D68" s="66"/>
      <c r="E68" s="203"/>
      <c r="F68" s="203"/>
    </row>
    <row r="69" spans="2:18" ht="14.1" customHeight="1" x14ac:dyDescent="0.3">
      <c r="B69" s="66"/>
      <c r="C69" s="66"/>
      <c r="D69" s="66"/>
      <c r="E69" s="203"/>
      <c r="F69" s="203"/>
      <c r="I69" s="158"/>
      <c r="J69" s="158"/>
      <c r="K69" s="158"/>
      <c r="L69" s="158"/>
      <c r="M69" s="158"/>
      <c r="N69" s="158"/>
      <c r="O69" s="158"/>
      <c r="P69" s="158"/>
      <c r="Q69" s="158"/>
      <c r="R69" s="158" t="s">
        <v>427</v>
      </c>
    </row>
    <row r="70" spans="2:18" ht="14.1" customHeight="1" x14ac:dyDescent="0.3">
      <c r="B70" s="66"/>
      <c r="C70" s="66"/>
      <c r="D70" s="66"/>
      <c r="E70" s="203"/>
      <c r="F70" s="203"/>
    </row>
    <row r="71" spans="2:18" ht="14.1" customHeight="1" x14ac:dyDescent="0.3">
      <c r="B71" s="66"/>
      <c r="C71" s="66"/>
      <c r="D71" s="66"/>
      <c r="E71" s="203"/>
      <c r="F71" s="203"/>
    </row>
    <row r="72" spans="2:18" ht="14.1" customHeight="1" x14ac:dyDescent="0.3">
      <c r="B72" s="66"/>
      <c r="C72" s="66"/>
      <c r="D72" s="66"/>
      <c r="E72" s="203"/>
      <c r="F72" s="203"/>
    </row>
    <row r="73" spans="2:18" ht="14.1" customHeight="1" x14ac:dyDescent="0.3">
      <c r="B73" s="66"/>
      <c r="C73" s="66"/>
      <c r="D73" s="66"/>
      <c r="E73" s="203"/>
      <c r="F73" s="203"/>
    </row>
    <row r="74" spans="2:18" ht="14.1" customHeight="1" x14ac:dyDescent="0.3">
      <c r="B74" s="66"/>
      <c r="C74" s="66"/>
      <c r="D74" s="66"/>
      <c r="E74" s="203"/>
      <c r="F74" s="203"/>
    </row>
    <row r="75" spans="2:18" ht="14.1" customHeight="1" x14ac:dyDescent="0.3">
      <c r="B75" s="66"/>
      <c r="C75" s="66"/>
      <c r="D75" s="66"/>
      <c r="E75" s="203"/>
      <c r="F75" s="203"/>
    </row>
    <row r="76" spans="2:18" ht="14.1" customHeight="1" x14ac:dyDescent="0.3">
      <c r="B76" s="66"/>
      <c r="C76" s="66"/>
      <c r="D76" s="66"/>
      <c r="E76" s="203"/>
      <c r="F76" s="203"/>
    </row>
    <row r="77" spans="2:18" ht="14.1" customHeight="1" x14ac:dyDescent="0.3">
      <c r="B77" s="66"/>
      <c r="C77" s="66"/>
      <c r="D77" s="66"/>
      <c r="E77" s="203"/>
      <c r="F77" s="203"/>
    </row>
    <row r="78" spans="2:18" ht="14.1" customHeight="1" x14ac:dyDescent="0.3">
      <c r="B78" s="66"/>
      <c r="C78" s="66"/>
      <c r="D78" s="66"/>
      <c r="E78" s="203"/>
      <c r="F78" s="203"/>
    </row>
    <row r="79" spans="2:18" ht="14.1" customHeight="1" x14ac:dyDescent="0.3">
      <c r="B79" s="66"/>
      <c r="C79" s="66"/>
      <c r="D79" s="66"/>
      <c r="E79" s="203"/>
      <c r="F79" s="203"/>
    </row>
    <row r="80" spans="2:18" ht="14.1" customHeight="1" x14ac:dyDescent="0.3">
      <c r="B80" s="66"/>
      <c r="C80" s="66"/>
      <c r="D80" s="66"/>
      <c r="E80" s="203"/>
      <c r="F80" s="203"/>
    </row>
    <row r="81" spans="2:6" ht="14.1" customHeight="1" x14ac:dyDescent="0.3">
      <c r="B81" s="66"/>
      <c r="C81" s="66"/>
      <c r="D81" s="66"/>
      <c r="E81" s="203"/>
      <c r="F81" s="203"/>
    </row>
    <row r="82" spans="2:6" ht="14.1" customHeight="1" x14ac:dyDescent="0.3">
      <c r="B82" s="66"/>
      <c r="C82" s="66"/>
      <c r="D82" s="66"/>
      <c r="E82" s="203"/>
      <c r="F82" s="203"/>
    </row>
    <row r="83" spans="2:6" ht="14.1" customHeight="1" x14ac:dyDescent="0.3">
      <c r="B83" s="66"/>
      <c r="C83" s="66"/>
      <c r="D83" s="66"/>
      <c r="E83" s="203"/>
      <c r="F83" s="203"/>
    </row>
    <row r="84" spans="2:6" ht="14.1" customHeight="1" x14ac:dyDescent="0.3">
      <c r="B84" s="66"/>
      <c r="C84" s="66"/>
      <c r="D84" s="66"/>
      <c r="E84" s="203"/>
      <c r="F84" s="203"/>
    </row>
    <row r="85" spans="2:6" ht="14.1" customHeight="1" x14ac:dyDescent="0.3">
      <c r="B85" s="66"/>
      <c r="C85" s="66"/>
      <c r="D85" s="66"/>
      <c r="E85" s="203"/>
      <c r="F85" s="203"/>
    </row>
    <row r="86" spans="2:6" ht="14.1" customHeight="1" x14ac:dyDescent="0.3">
      <c r="B86" s="66"/>
      <c r="C86" s="66"/>
      <c r="D86" s="66"/>
      <c r="E86" s="203"/>
      <c r="F86" s="203"/>
    </row>
    <row r="87" spans="2:6" ht="14.1" customHeight="1" x14ac:dyDescent="0.3">
      <c r="B87" s="66"/>
      <c r="C87" s="66"/>
      <c r="D87" s="66"/>
      <c r="E87" s="203"/>
      <c r="F87" s="203"/>
    </row>
    <row r="88" spans="2:6" ht="14.1" customHeight="1" x14ac:dyDescent="0.3">
      <c r="B88" s="66"/>
      <c r="C88" s="66"/>
      <c r="D88" s="66"/>
      <c r="E88" s="203"/>
      <c r="F88" s="203"/>
    </row>
    <row r="89" spans="2:6" ht="14.1" customHeight="1" x14ac:dyDescent="0.3">
      <c r="B89" s="66"/>
      <c r="C89" s="66"/>
      <c r="D89" s="66"/>
      <c r="E89" s="203"/>
      <c r="F89" s="203"/>
    </row>
    <row r="90" spans="2:6" ht="14.1" customHeight="1" x14ac:dyDescent="0.3">
      <c r="B90" s="66"/>
      <c r="C90" s="66"/>
      <c r="D90" s="66"/>
      <c r="E90" s="203"/>
      <c r="F90" s="203"/>
    </row>
    <row r="91" spans="2:6" ht="14.1" customHeight="1" x14ac:dyDescent="0.3">
      <c r="B91" s="66"/>
      <c r="C91" s="66"/>
      <c r="D91" s="66"/>
      <c r="E91" s="203"/>
      <c r="F91" s="203"/>
    </row>
    <row r="92" spans="2:6" ht="14.1" customHeight="1" x14ac:dyDescent="0.3">
      <c r="B92" s="66"/>
      <c r="C92" s="66"/>
      <c r="D92" s="66"/>
      <c r="E92" s="203"/>
      <c r="F92" s="203"/>
    </row>
    <row r="93" spans="2:6" ht="14.1" customHeight="1" x14ac:dyDescent="0.3">
      <c r="B93" s="66"/>
      <c r="C93" s="66"/>
      <c r="D93" s="66"/>
      <c r="E93" s="203"/>
      <c r="F93" s="203"/>
    </row>
    <row r="94" spans="2:6" ht="14.1" customHeight="1" x14ac:dyDescent="0.3">
      <c r="B94" s="66"/>
      <c r="C94" s="66"/>
      <c r="D94" s="66"/>
      <c r="E94" s="203"/>
      <c r="F94" s="203"/>
    </row>
    <row r="95" spans="2:6" ht="14.1" customHeight="1" x14ac:dyDescent="0.3">
      <c r="B95" s="66"/>
      <c r="C95" s="66"/>
      <c r="D95" s="66"/>
      <c r="E95" s="203"/>
      <c r="F95" s="203"/>
    </row>
    <row r="96" spans="2:6" ht="14.1" customHeight="1" x14ac:dyDescent="0.3">
      <c r="B96" s="66"/>
      <c r="C96" s="66"/>
      <c r="D96" s="66"/>
      <c r="E96" s="203"/>
      <c r="F96" s="203"/>
    </row>
    <row r="97" spans="2:6" ht="14.1" customHeight="1" x14ac:dyDescent="0.3">
      <c r="B97" s="66"/>
      <c r="C97" s="66"/>
      <c r="D97" s="66"/>
      <c r="E97" s="203"/>
      <c r="F97" s="203"/>
    </row>
    <row r="98" spans="2:6" ht="14.1" customHeight="1" x14ac:dyDescent="0.3">
      <c r="B98" s="66"/>
      <c r="C98" s="66"/>
      <c r="D98" s="66"/>
      <c r="E98" s="203"/>
      <c r="F98" s="203"/>
    </row>
    <row r="99" spans="2:6" ht="14.1" customHeight="1" x14ac:dyDescent="0.3">
      <c r="B99" s="66"/>
      <c r="C99" s="66"/>
      <c r="D99" s="66"/>
      <c r="E99" s="203"/>
      <c r="F99" s="203"/>
    </row>
    <row r="100" spans="2:6" ht="14.1" customHeight="1" x14ac:dyDescent="0.3">
      <c r="B100" s="66"/>
      <c r="C100" s="66"/>
      <c r="D100" s="66"/>
      <c r="E100" s="203"/>
      <c r="F100" s="203"/>
    </row>
    <row r="101" spans="2:6" ht="14.1" customHeight="1" x14ac:dyDescent="0.3">
      <c r="B101" s="66"/>
      <c r="C101" s="66"/>
      <c r="D101" s="66"/>
      <c r="E101" s="203"/>
      <c r="F101" s="203"/>
    </row>
    <row r="102" spans="2:6" ht="14.1" customHeight="1" x14ac:dyDescent="0.3">
      <c r="B102" s="66"/>
      <c r="C102" s="66"/>
      <c r="D102" s="66"/>
      <c r="E102" s="203"/>
      <c r="F102" s="203"/>
    </row>
    <row r="103" spans="2:6" ht="14.1" customHeight="1" x14ac:dyDescent="0.3">
      <c r="B103" s="66"/>
      <c r="C103" s="66"/>
      <c r="D103" s="66"/>
      <c r="E103" s="203"/>
      <c r="F103" s="203"/>
    </row>
    <row r="104" spans="2:6" ht="14.1" customHeight="1" x14ac:dyDescent="0.3">
      <c r="B104" s="66"/>
      <c r="C104" s="66"/>
      <c r="D104" s="66"/>
      <c r="E104" s="203"/>
      <c r="F104" s="203"/>
    </row>
    <row r="105" spans="2:6" ht="14.1" customHeight="1" x14ac:dyDescent="0.3">
      <c r="B105" s="66"/>
      <c r="C105" s="66"/>
      <c r="D105" s="66"/>
      <c r="E105" s="203"/>
      <c r="F105" s="203"/>
    </row>
    <row r="106" spans="2:6" ht="14.1" customHeight="1" x14ac:dyDescent="0.3">
      <c r="B106" s="66"/>
      <c r="C106" s="66"/>
      <c r="D106" s="66"/>
      <c r="E106" s="203"/>
      <c r="F106" s="203"/>
    </row>
    <row r="107" spans="2:6" ht="14.1" customHeight="1" x14ac:dyDescent="0.3">
      <c r="B107" s="66"/>
      <c r="C107" s="66"/>
      <c r="D107" s="66"/>
      <c r="E107" s="203"/>
      <c r="F107" s="203"/>
    </row>
    <row r="108" spans="2:6" ht="14.1" customHeight="1" x14ac:dyDescent="0.3">
      <c r="B108" s="66"/>
      <c r="C108" s="66"/>
      <c r="D108" s="66"/>
      <c r="E108" s="203"/>
      <c r="F108" s="203"/>
    </row>
    <row r="109" spans="2:6" ht="14.1" customHeight="1" x14ac:dyDescent="0.3">
      <c r="B109" s="66"/>
      <c r="C109" s="66"/>
      <c r="D109" s="66"/>
      <c r="E109" s="203"/>
      <c r="F109" s="203"/>
    </row>
    <row r="110" spans="2:6" ht="14.1" customHeight="1" x14ac:dyDescent="0.3">
      <c r="B110" s="66"/>
      <c r="C110" s="66"/>
      <c r="D110" s="66"/>
      <c r="E110" s="203"/>
      <c r="F110" s="203"/>
    </row>
    <row r="111" spans="2:6" ht="14.1" customHeight="1" x14ac:dyDescent="0.3">
      <c r="B111" s="66"/>
      <c r="C111" s="66"/>
      <c r="D111" s="66"/>
      <c r="E111" s="203"/>
      <c r="F111" s="203"/>
    </row>
    <row r="112" spans="2:6" ht="14.1" customHeight="1" x14ac:dyDescent="0.3">
      <c r="B112" s="66"/>
      <c r="C112" s="66"/>
      <c r="D112" s="66"/>
      <c r="E112" s="203"/>
      <c r="F112" s="203"/>
    </row>
    <row r="113" spans="2:6" ht="14.1" customHeight="1" x14ac:dyDescent="0.3">
      <c r="B113" s="66"/>
      <c r="C113" s="66"/>
      <c r="D113" s="66"/>
      <c r="E113" s="203"/>
      <c r="F113" s="203"/>
    </row>
    <row r="114" spans="2:6" ht="14.1" customHeight="1" x14ac:dyDescent="0.3">
      <c r="B114" s="66"/>
      <c r="C114" s="66"/>
      <c r="D114" s="66"/>
      <c r="E114" s="203"/>
      <c r="F114" s="203"/>
    </row>
    <row r="115" spans="2:6" ht="14.1" customHeight="1" x14ac:dyDescent="0.3">
      <c r="B115" s="66"/>
      <c r="C115" s="66"/>
      <c r="D115" s="66"/>
      <c r="E115" s="203"/>
      <c r="F115" s="203"/>
    </row>
    <row r="116" spans="2:6" ht="14.1" customHeight="1" x14ac:dyDescent="0.3">
      <c r="B116" s="66"/>
      <c r="C116" s="66"/>
      <c r="D116" s="66"/>
      <c r="E116" s="203"/>
      <c r="F116" s="203"/>
    </row>
    <row r="117" spans="2:6" ht="14.1" customHeight="1" x14ac:dyDescent="0.3">
      <c r="B117" s="66"/>
      <c r="C117" s="66"/>
      <c r="D117" s="66"/>
      <c r="E117" s="203"/>
      <c r="F117" s="203"/>
    </row>
    <row r="118" spans="2:6" ht="14.1" customHeight="1" x14ac:dyDescent="0.3">
      <c r="B118" s="66"/>
      <c r="C118" s="66"/>
      <c r="D118" s="66"/>
      <c r="E118" s="203"/>
      <c r="F118" s="203"/>
    </row>
    <row r="119" spans="2:6" ht="14.1" customHeight="1" x14ac:dyDescent="0.3">
      <c r="B119" s="66"/>
      <c r="C119" s="66"/>
      <c r="D119" s="66"/>
      <c r="E119" s="203"/>
      <c r="F119" s="203"/>
    </row>
    <row r="120" spans="2:6" ht="14.1" customHeight="1" x14ac:dyDescent="0.3">
      <c r="B120" s="66"/>
      <c r="C120" s="66"/>
      <c r="D120" s="66"/>
      <c r="E120" s="203"/>
      <c r="F120" s="203"/>
    </row>
    <row r="121" spans="2:6" ht="14.1" customHeight="1" x14ac:dyDescent="0.3">
      <c r="B121" s="66"/>
      <c r="C121" s="66"/>
      <c r="D121" s="66"/>
      <c r="E121" s="203"/>
      <c r="F121" s="203"/>
    </row>
    <row r="122" spans="2:6" ht="14.1" customHeight="1" x14ac:dyDescent="0.3">
      <c r="B122" s="66"/>
      <c r="C122" s="66"/>
      <c r="D122" s="66"/>
      <c r="E122" s="203"/>
      <c r="F122" s="203"/>
    </row>
    <row r="123" spans="2:6" ht="14.1" customHeight="1" x14ac:dyDescent="0.3">
      <c r="B123" s="66"/>
      <c r="C123" s="66"/>
      <c r="D123" s="66"/>
      <c r="E123" s="203"/>
      <c r="F123" s="203"/>
    </row>
    <row r="124" spans="2:6" ht="14.1" customHeight="1" x14ac:dyDescent="0.3">
      <c r="B124" s="66"/>
      <c r="C124" s="66"/>
      <c r="D124" s="66"/>
      <c r="E124" s="203"/>
      <c r="F124" s="203"/>
    </row>
    <row r="125" spans="2:6" ht="14.1" customHeight="1" x14ac:dyDescent="0.3">
      <c r="B125" s="66"/>
      <c r="C125" s="66"/>
      <c r="D125" s="66"/>
      <c r="E125" s="203"/>
      <c r="F125" s="203"/>
    </row>
    <row r="126" spans="2:6" ht="14.1" customHeight="1" x14ac:dyDescent="0.3">
      <c r="B126" s="66"/>
      <c r="C126" s="66"/>
      <c r="D126" s="66"/>
      <c r="E126" s="203"/>
      <c r="F126" s="203"/>
    </row>
    <row r="127" spans="2:6" ht="14.1" customHeight="1" x14ac:dyDescent="0.3">
      <c r="B127" s="66"/>
      <c r="C127" s="66"/>
      <c r="D127" s="66"/>
      <c r="E127" s="203"/>
      <c r="F127" s="203"/>
    </row>
    <row r="128" spans="2:6" ht="14.1" customHeight="1" x14ac:dyDescent="0.3">
      <c r="B128" s="66"/>
      <c r="C128" s="66"/>
      <c r="D128" s="66"/>
      <c r="E128" s="203"/>
      <c r="F128" s="203"/>
    </row>
    <row r="129" spans="2:6" ht="14.1" customHeight="1" x14ac:dyDescent="0.3">
      <c r="B129" s="66"/>
      <c r="C129" s="66"/>
      <c r="D129" s="66"/>
      <c r="E129" s="203"/>
      <c r="F129" s="203"/>
    </row>
    <row r="130" spans="2:6" ht="14.1" customHeight="1" x14ac:dyDescent="0.3">
      <c r="B130" s="66"/>
      <c r="C130" s="66"/>
      <c r="D130" s="66"/>
      <c r="E130" s="203"/>
      <c r="F130" s="203"/>
    </row>
    <row r="131" spans="2:6" ht="14.1" customHeight="1" x14ac:dyDescent="0.3">
      <c r="B131" s="66"/>
      <c r="C131" s="66"/>
      <c r="D131" s="66"/>
      <c r="E131" s="203"/>
      <c r="F131" s="203"/>
    </row>
    <row r="132" spans="2:6" ht="14.1" customHeight="1" x14ac:dyDescent="0.3">
      <c r="B132" s="66"/>
      <c r="C132" s="66"/>
      <c r="D132" s="66"/>
      <c r="E132" s="203"/>
      <c r="F132" s="203"/>
    </row>
    <row r="133" spans="2:6" ht="14.1" customHeight="1" x14ac:dyDescent="0.3">
      <c r="B133" s="66"/>
      <c r="C133" s="66"/>
      <c r="D133" s="66"/>
      <c r="E133" s="203"/>
      <c r="F133" s="203"/>
    </row>
    <row r="134" spans="2:6" ht="14.1" customHeight="1" x14ac:dyDescent="0.3">
      <c r="B134" s="66"/>
      <c r="C134" s="66"/>
      <c r="D134" s="66"/>
      <c r="E134" s="203"/>
      <c r="F134" s="203"/>
    </row>
    <row r="135" spans="2:6" ht="14.1" customHeight="1" x14ac:dyDescent="0.3">
      <c r="B135" s="66"/>
      <c r="C135" s="66"/>
      <c r="D135" s="66"/>
      <c r="E135" s="203"/>
      <c r="F135" s="203"/>
    </row>
    <row r="136" spans="2:6" ht="14.1" customHeight="1" x14ac:dyDescent="0.3">
      <c r="B136" s="66"/>
      <c r="C136" s="66"/>
      <c r="D136" s="66"/>
      <c r="E136" s="203"/>
      <c r="F136" s="203"/>
    </row>
    <row r="137" spans="2:6" ht="14.1" customHeight="1" x14ac:dyDescent="0.3">
      <c r="B137" s="66"/>
      <c r="C137" s="66"/>
      <c r="D137" s="66"/>
      <c r="E137" s="203"/>
      <c r="F137" s="203"/>
    </row>
    <row r="138" spans="2:6" ht="14.1" customHeight="1" x14ac:dyDescent="0.3">
      <c r="B138" s="66"/>
      <c r="C138" s="66"/>
      <c r="D138" s="66"/>
      <c r="E138" s="203"/>
      <c r="F138" s="203"/>
    </row>
    <row r="139" spans="2:6" ht="14.1" customHeight="1" x14ac:dyDescent="0.3">
      <c r="B139" s="66"/>
      <c r="C139" s="66"/>
      <c r="D139" s="66"/>
      <c r="E139" s="203"/>
      <c r="F139" s="203"/>
    </row>
    <row r="140" spans="2:6" ht="14.1" customHeight="1" x14ac:dyDescent="0.3">
      <c r="B140" s="66"/>
      <c r="C140" s="66"/>
      <c r="D140" s="66"/>
      <c r="E140" s="203"/>
      <c r="F140" s="203"/>
    </row>
    <row r="141" spans="2:6" ht="14.1" customHeight="1" x14ac:dyDescent="0.3">
      <c r="B141" s="66"/>
      <c r="C141" s="66"/>
      <c r="D141" s="66"/>
      <c r="E141" s="203"/>
      <c r="F141" s="203"/>
    </row>
    <row r="142" spans="2:6" ht="14.1" customHeight="1" x14ac:dyDescent="0.3">
      <c r="B142" s="66"/>
      <c r="C142" s="66"/>
      <c r="D142" s="66"/>
      <c r="E142" s="203"/>
      <c r="F142" s="203"/>
    </row>
    <row r="143" spans="2:6" ht="14.1" customHeight="1" x14ac:dyDescent="0.3">
      <c r="B143" s="66"/>
      <c r="C143" s="66"/>
      <c r="D143" s="66"/>
      <c r="E143" s="203"/>
      <c r="F143" s="203"/>
    </row>
    <row r="144" spans="2:6" ht="14.1" customHeight="1" x14ac:dyDescent="0.3">
      <c r="B144" s="66"/>
      <c r="C144" s="66"/>
      <c r="D144" s="66"/>
      <c r="E144" s="203"/>
      <c r="F144" s="203"/>
    </row>
    <row r="145" spans="2:6" ht="14.1" customHeight="1" x14ac:dyDescent="0.3">
      <c r="B145" s="66"/>
      <c r="C145" s="66"/>
      <c r="D145" s="66"/>
      <c r="E145" s="203"/>
      <c r="F145" s="203"/>
    </row>
    <row r="146" spans="2:6" ht="14.1" customHeight="1" x14ac:dyDescent="0.3">
      <c r="B146" s="66"/>
      <c r="C146" s="66"/>
      <c r="D146" s="66"/>
      <c r="E146" s="203"/>
      <c r="F146" s="203"/>
    </row>
    <row r="147" spans="2:6" ht="14.1" customHeight="1" x14ac:dyDescent="0.3">
      <c r="B147" s="66"/>
      <c r="C147" s="66"/>
      <c r="D147" s="66"/>
      <c r="E147" s="203"/>
      <c r="F147" s="203"/>
    </row>
    <row r="148" spans="2:6" ht="14.1" customHeight="1" x14ac:dyDescent="0.3">
      <c r="B148" s="66"/>
      <c r="C148" s="66"/>
      <c r="D148" s="66"/>
      <c r="E148" s="203"/>
      <c r="F148" s="203"/>
    </row>
    <row r="149" spans="2:6" ht="14.1" customHeight="1" x14ac:dyDescent="0.3">
      <c r="B149" s="66"/>
      <c r="C149" s="66"/>
      <c r="D149" s="66"/>
      <c r="E149" s="203"/>
      <c r="F149" s="203"/>
    </row>
    <row r="150" spans="2:6" ht="14.1" customHeight="1" x14ac:dyDescent="0.3">
      <c r="B150" s="66"/>
      <c r="C150" s="66"/>
      <c r="D150" s="66"/>
      <c r="E150" s="203"/>
      <c r="F150" s="203"/>
    </row>
    <row r="151" spans="2:6" ht="14.1" customHeight="1" x14ac:dyDescent="0.3">
      <c r="B151" s="66"/>
      <c r="C151" s="66"/>
      <c r="D151" s="66"/>
      <c r="E151" s="203"/>
      <c r="F151" s="203"/>
    </row>
    <row r="152" spans="2:6" ht="14.1" customHeight="1" x14ac:dyDescent="0.3">
      <c r="B152" s="66"/>
      <c r="C152" s="66"/>
      <c r="D152" s="66"/>
      <c r="E152" s="203"/>
      <c r="F152" s="203"/>
    </row>
    <row r="153" spans="2:6" ht="14.1" customHeight="1" x14ac:dyDescent="0.3">
      <c r="B153" s="66"/>
      <c r="C153" s="66"/>
      <c r="D153" s="66"/>
      <c r="E153" s="203"/>
      <c r="F153" s="203"/>
    </row>
    <row r="154" spans="2:6" ht="14.1" customHeight="1" x14ac:dyDescent="0.3">
      <c r="B154" s="66"/>
      <c r="C154" s="66"/>
      <c r="D154" s="66"/>
      <c r="E154" s="66"/>
      <c r="F154" s="66"/>
    </row>
    <row r="155" spans="2:6" ht="14.1" customHeight="1" x14ac:dyDescent="0.3">
      <c r="B155" s="66"/>
      <c r="C155" s="66"/>
      <c r="D155" s="66"/>
      <c r="E155" s="66"/>
      <c r="F155" s="66"/>
    </row>
    <row r="156" spans="2:6" ht="14.1" customHeight="1" x14ac:dyDescent="0.3">
      <c r="B156" s="66"/>
      <c r="C156" s="66"/>
      <c r="D156" s="66"/>
      <c r="E156" s="66"/>
      <c r="F156" s="66"/>
    </row>
    <row r="157" spans="2:6" ht="14.1" customHeight="1" x14ac:dyDescent="0.3">
      <c r="B157" s="66"/>
      <c r="C157" s="66"/>
      <c r="D157" s="66"/>
      <c r="E157" s="66"/>
      <c r="F157" s="66"/>
    </row>
    <row r="158" spans="2:6" ht="14.1" customHeight="1" x14ac:dyDescent="0.3">
      <c r="B158" s="66"/>
      <c r="C158" s="66"/>
      <c r="D158" s="66"/>
      <c r="E158" s="66"/>
      <c r="F158" s="66"/>
    </row>
    <row r="159" spans="2:6" ht="14.1" customHeight="1" x14ac:dyDescent="0.3"/>
    <row r="160" spans="2:6" ht="14.1" customHeight="1" x14ac:dyDescent="0.3"/>
    <row r="161" spans="2:6" ht="14.1" customHeight="1" x14ac:dyDescent="0.3">
      <c r="B161" s="66"/>
      <c r="C161" s="66"/>
      <c r="D161" s="66"/>
      <c r="E161" s="66"/>
      <c r="F161" s="66"/>
    </row>
    <row r="162" spans="2:6" ht="14.1" customHeight="1" x14ac:dyDescent="0.3">
      <c r="B162" s="66"/>
      <c r="C162" s="66"/>
      <c r="D162" s="66"/>
      <c r="E162" s="66"/>
      <c r="F162" s="66"/>
    </row>
    <row r="163" spans="2:6" ht="14.1" customHeight="1" x14ac:dyDescent="0.3"/>
    <row r="164" spans="2:6" ht="14.1" customHeight="1" x14ac:dyDescent="0.3"/>
    <row r="165" spans="2:6" ht="14.1" customHeight="1" x14ac:dyDescent="0.3">
      <c r="B165" s="66"/>
      <c r="C165" s="66"/>
      <c r="D165" s="66"/>
      <c r="E165" s="66"/>
      <c r="F165" s="66"/>
    </row>
    <row r="166" spans="2:6" ht="14.1" customHeight="1" x14ac:dyDescent="0.3">
      <c r="B166" s="66"/>
      <c r="C166" s="66"/>
      <c r="D166" s="66"/>
      <c r="E166" s="66"/>
      <c r="F166" s="66"/>
    </row>
    <row r="167" spans="2:6" ht="14.1" customHeight="1" x14ac:dyDescent="0.3">
      <c r="B167" s="66"/>
      <c r="C167" s="66"/>
      <c r="D167" s="66"/>
      <c r="E167" s="66"/>
      <c r="F167" s="66"/>
    </row>
    <row r="168" spans="2:6" ht="14.1" customHeight="1" x14ac:dyDescent="0.3">
      <c r="B168" s="66"/>
      <c r="C168" s="66"/>
      <c r="D168" s="66"/>
      <c r="E168" s="66"/>
      <c r="F168" s="66"/>
    </row>
    <row r="169" spans="2:6" ht="14.1" customHeight="1" x14ac:dyDescent="0.3">
      <c r="B169" s="66"/>
      <c r="C169" s="66"/>
      <c r="D169" s="66"/>
      <c r="E169" s="66"/>
      <c r="F169" s="66"/>
    </row>
    <row r="170" spans="2:6" ht="14.1" customHeight="1" x14ac:dyDescent="0.3">
      <c r="B170" s="66"/>
      <c r="C170" s="66"/>
      <c r="D170" s="66"/>
      <c r="E170" s="66"/>
      <c r="F170" s="66"/>
    </row>
    <row r="171" spans="2:6" ht="14.1" customHeight="1" x14ac:dyDescent="0.3">
      <c r="B171" s="66"/>
      <c r="C171" s="66"/>
      <c r="D171" s="66"/>
      <c r="E171" s="66"/>
      <c r="F171" s="66"/>
    </row>
    <row r="172" spans="2:6" ht="14.1" customHeight="1" x14ac:dyDescent="0.3">
      <c r="B172" s="66"/>
      <c r="C172" s="66"/>
      <c r="D172" s="66"/>
      <c r="E172" s="66"/>
      <c r="F172" s="66"/>
    </row>
    <row r="173" spans="2:6" ht="14.1" customHeight="1" x14ac:dyDescent="0.3">
      <c r="B173" s="66"/>
      <c r="C173" s="66"/>
      <c r="D173" s="66"/>
      <c r="E173" s="66"/>
      <c r="F173" s="66"/>
    </row>
    <row r="174" spans="2:6" ht="14.1" customHeight="1" x14ac:dyDescent="0.3">
      <c r="B174" s="66"/>
      <c r="C174" s="66"/>
      <c r="D174" s="66"/>
      <c r="E174" s="66"/>
      <c r="F174" s="66"/>
    </row>
    <row r="175" spans="2:6" ht="14.1" customHeight="1" x14ac:dyDescent="0.3">
      <c r="B175" s="66"/>
      <c r="C175" s="66"/>
      <c r="D175" s="66"/>
      <c r="E175" s="66"/>
      <c r="F175" s="66"/>
    </row>
    <row r="176" spans="2:6" ht="14.1" customHeight="1" x14ac:dyDescent="0.3">
      <c r="B176" s="66"/>
      <c r="C176" s="66"/>
      <c r="D176" s="66"/>
      <c r="E176" s="66"/>
      <c r="F176" s="66"/>
    </row>
    <row r="177" spans="2:6" ht="14.1" customHeight="1" x14ac:dyDescent="0.3">
      <c r="B177" s="66"/>
      <c r="C177" s="66"/>
      <c r="D177" s="66"/>
      <c r="E177" s="66"/>
      <c r="F177" s="66"/>
    </row>
    <row r="178" spans="2:6" ht="14.1" customHeight="1" x14ac:dyDescent="0.3">
      <c r="B178" s="66"/>
      <c r="C178" s="66"/>
      <c r="D178" s="66"/>
      <c r="E178" s="66"/>
      <c r="F178" s="66"/>
    </row>
    <row r="179" spans="2:6" ht="14.1" customHeight="1" x14ac:dyDescent="0.3">
      <c r="B179" s="66"/>
      <c r="C179" s="66"/>
      <c r="D179" s="66"/>
      <c r="E179" s="66"/>
      <c r="F179" s="66"/>
    </row>
    <row r="180" spans="2:6" ht="14.1" customHeight="1" x14ac:dyDescent="0.3">
      <c r="B180" s="66"/>
      <c r="C180" s="66"/>
      <c r="D180" s="66"/>
      <c r="E180" s="66"/>
      <c r="F180" s="66"/>
    </row>
    <row r="181" spans="2:6" ht="14.1" customHeight="1" x14ac:dyDescent="0.3">
      <c r="B181" s="66"/>
      <c r="C181" s="66"/>
      <c r="D181" s="66"/>
      <c r="E181" s="66"/>
      <c r="F181" s="66"/>
    </row>
    <row r="182" spans="2:6" ht="14.1" customHeight="1" x14ac:dyDescent="0.3">
      <c r="B182" s="66"/>
      <c r="C182" s="66"/>
      <c r="D182" s="66"/>
      <c r="E182" s="66"/>
      <c r="F182" s="66"/>
    </row>
    <row r="183" spans="2:6" ht="14.1" customHeight="1" x14ac:dyDescent="0.3">
      <c r="B183" s="66"/>
      <c r="C183" s="66"/>
      <c r="D183" s="66"/>
      <c r="E183" s="66"/>
      <c r="F183" s="66"/>
    </row>
    <row r="184" spans="2:6" ht="14.1" customHeight="1" x14ac:dyDescent="0.3">
      <c r="B184" s="66"/>
      <c r="C184" s="66"/>
      <c r="D184" s="66"/>
      <c r="E184" s="66"/>
      <c r="F184" s="66"/>
    </row>
    <row r="185" spans="2:6" ht="14.1" customHeight="1" x14ac:dyDescent="0.3">
      <c r="B185" s="66"/>
      <c r="C185" s="66"/>
      <c r="D185" s="66"/>
      <c r="E185" s="66"/>
      <c r="F185" s="66"/>
    </row>
    <row r="186" spans="2:6" ht="14.1" customHeight="1" x14ac:dyDescent="0.3">
      <c r="B186" s="66"/>
      <c r="C186" s="66"/>
      <c r="D186" s="66"/>
      <c r="E186" s="66"/>
      <c r="F186" s="66"/>
    </row>
    <row r="187" spans="2:6" ht="14.1" customHeight="1" x14ac:dyDescent="0.3">
      <c r="B187" s="66"/>
      <c r="C187" s="66"/>
      <c r="D187" s="66"/>
      <c r="E187" s="66"/>
      <c r="F187" s="66"/>
    </row>
    <row r="188" spans="2:6" ht="14.1" customHeight="1" x14ac:dyDescent="0.3">
      <c r="B188" s="66"/>
      <c r="C188" s="66"/>
      <c r="D188" s="66"/>
      <c r="E188" s="66"/>
      <c r="F188" s="66"/>
    </row>
    <row r="189" spans="2:6" ht="14.1" customHeight="1" x14ac:dyDescent="0.3">
      <c r="B189" s="66"/>
      <c r="C189" s="66"/>
      <c r="D189" s="66"/>
      <c r="E189" s="66"/>
      <c r="F189" s="66"/>
    </row>
    <row r="190" spans="2:6" ht="14.1" customHeight="1" x14ac:dyDescent="0.3">
      <c r="B190" s="66"/>
      <c r="C190" s="66"/>
      <c r="D190" s="66"/>
      <c r="E190" s="66"/>
      <c r="F190" s="66"/>
    </row>
    <row r="191" spans="2:6" ht="14.1" customHeight="1" x14ac:dyDescent="0.3">
      <c r="B191" s="66"/>
      <c r="C191" s="66"/>
      <c r="D191" s="66"/>
      <c r="E191" s="66"/>
      <c r="F191" s="66"/>
    </row>
    <row r="192" spans="2:6" ht="14.1" customHeight="1" x14ac:dyDescent="0.3">
      <c r="B192" s="66"/>
      <c r="C192" s="66"/>
      <c r="D192" s="66"/>
      <c r="E192" s="66"/>
      <c r="F192" s="66"/>
    </row>
    <row r="193" spans="2:6" ht="14.1" customHeight="1" x14ac:dyDescent="0.3">
      <c r="B193" s="66"/>
      <c r="C193" s="66"/>
      <c r="D193" s="66"/>
      <c r="E193" s="66"/>
      <c r="F193" s="66"/>
    </row>
    <row r="194" spans="2:6" ht="14.1" customHeight="1" x14ac:dyDescent="0.3">
      <c r="B194" s="66"/>
      <c r="C194" s="66"/>
      <c r="D194" s="66"/>
      <c r="E194" s="66"/>
      <c r="F194" s="66"/>
    </row>
    <row r="195" spans="2:6" ht="14.1" customHeight="1" x14ac:dyDescent="0.3">
      <c r="B195" s="66"/>
      <c r="C195" s="66"/>
      <c r="D195" s="66"/>
      <c r="E195" s="66"/>
      <c r="F195" s="66"/>
    </row>
    <row r="196" spans="2:6" ht="14.1" customHeight="1" x14ac:dyDescent="0.3">
      <c r="B196" s="66"/>
      <c r="C196" s="66"/>
      <c r="D196" s="66"/>
      <c r="E196" s="66"/>
      <c r="F196" s="66"/>
    </row>
    <row r="197" spans="2:6" ht="14.1" customHeight="1" x14ac:dyDescent="0.3">
      <c r="B197" s="66"/>
      <c r="C197" s="66"/>
      <c r="D197" s="66"/>
      <c r="E197" s="66"/>
      <c r="F197" s="66"/>
    </row>
    <row r="198" spans="2:6" ht="14.1" customHeight="1" x14ac:dyDescent="0.3">
      <c r="B198" s="66"/>
      <c r="C198" s="66"/>
      <c r="D198" s="66"/>
      <c r="E198" s="66"/>
      <c r="F198" s="66"/>
    </row>
    <row r="199" spans="2:6" ht="14.1" customHeight="1" x14ac:dyDescent="0.3">
      <c r="B199" s="66"/>
      <c r="C199" s="66"/>
      <c r="D199" s="66"/>
      <c r="E199" s="66"/>
      <c r="F199" s="66"/>
    </row>
    <row r="200" spans="2:6" ht="14.1" customHeight="1" x14ac:dyDescent="0.3">
      <c r="B200" s="66"/>
      <c r="C200" s="66"/>
      <c r="D200" s="66"/>
      <c r="E200" s="66"/>
      <c r="F200" s="66"/>
    </row>
    <row r="201" spans="2:6" ht="14.1" customHeight="1" x14ac:dyDescent="0.3">
      <c r="B201" s="66"/>
      <c r="C201" s="66"/>
      <c r="D201" s="66"/>
      <c r="E201" s="66"/>
      <c r="F201" s="66"/>
    </row>
    <row r="202" spans="2:6" ht="14.1" customHeight="1" x14ac:dyDescent="0.3">
      <c r="B202" s="66"/>
      <c r="C202" s="66"/>
      <c r="D202" s="66"/>
      <c r="E202" s="66"/>
      <c r="F202" s="66"/>
    </row>
    <row r="203" spans="2:6" ht="14.1" customHeight="1" x14ac:dyDescent="0.3">
      <c r="B203" s="66"/>
      <c r="C203" s="66"/>
      <c r="D203" s="66"/>
      <c r="E203" s="66"/>
      <c r="F203" s="66"/>
    </row>
    <row r="204" spans="2:6" ht="14.1" customHeight="1" x14ac:dyDescent="0.3">
      <c r="B204" s="66"/>
      <c r="C204" s="66"/>
      <c r="D204" s="66"/>
      <c r="E204" s="66"/>
      <c r="F204" s="66"/>
    </row>
    <row r="205" spans="2:6" ht="14.1" customHeight="1" x14ac:dyDescent="0.3">
      <c r="B205" s="66"/>
      <c r="C205" s="66"/>
      <c r="D205" s="66"/>
      <c r="E205" s="66"/>
      <c r="F205" s="66"/>
    </row>
    <row r="206" spans="2:6" ht="14.1" customHeight="1" x14ac:dyDescent="0.3">
      <c r="B206" s="66"/>
      <c r="C206" s="66"/>
      <c r="D206" s="66"/>
      <c r="E206" s="66"/>
      <c r="F206" s="66"/>
    </row>
    <row r="207" spans="2:6" ht="14.1" customHeight="1" x14ac:dyDescent="0.3">
      <c r="B207" s="66"/>
      <c r="C207" s="66"/>
      <c r="D207" s="66"/>
      <c r="E207" s="66"/>
      <c r="F207" s="66"/>
    </row>
    <row r="208" spans="2:6" ht="14.1" customHeight="1" x14ac:dyDescent="0.3">
      <c r="B208" s="66"/>
      <c r="C208" s="66"/>
      <c r="D208" s="66"/>
      <c r="E208" s="66"/>
      <c r="F208" s="66"/>
    </row>
    <row r="209" spans="2:6" ht="14.1" customHeight="1" x14ac:dyDescent="0.3">
      <c r="B209" s="66"/>
      <c r="C209" s="66"/>
      <c r="D209" s="66"/>
      <c r="E209" s="66"/>
      <c r="F209" s="66"/>
    </row>
    <row r="210" spans="2:6" ht="14.1" customHeight="1" x14ac:dyDescent="0.3">
      <c r="B210" s="66"/>
      <c r="C210" s="66"/>
      <c r="D210" s="66"/>
      <c r="E210" s="66"/>
      <c r="F210" s="66"/>
    </row>
    <row r="211" spans="2:6" ht="14.1" customHeight="1" x14ac:dyDescent="0.3">
      <c r="B211" s="66"/>
      <c r="C211" s="66"/>
      <c r="D211" s="66"/>
      <c r="E211" s="66"/>
      <c r="F211" s="66"/>
    </row>
    <row r="212" spans="2:6" ht="14.1" customHeight="1" x14ac:dyDescent="0.3">
      <c r="B212" s="66"/>
      <c r="C212" s="66"/>
      <c r="D212" s="66"/>
      <c r="E212" s="66"/>
      <c r="F212" s="66"/>
    </row>
    <row r="213" spans="2:6" ht="14.1" customHeight="1" x14ac:dyDescent="0.3">
      <c r="B213" s="66"/>
      <c r="C213" s="66"/>
      <c r="D213" s="66"/>
      <c r="E213" s="66"/>
      <c r="F213" s="66"/>
    </row>
    <row r="214" spans="2:6" ht="14.1" customHeight="1" x14ac:dyDescent="0.3">
      <c r="B214" s="66"/>
      <c r="C214" s="66"/>
      <c r="D214" s="66"/>
      <c r="E214" s="66"/>
      <c r="F214" s="66"/>
    </row>
    <row r="215" spans="2:6" ht="14.1" customHeight="1" x14ac:dyDescent="0.3">
      <c r="B215" s="66"/>
      <c r="C215" s="66"/>
      <c r="D215" s="66"/>
      <c r="E215" s="66"/>
      <c r="F215" s="66"/>
    </row>
    <row r="216" spans="2:6" ht="14.1" customHeight="1" x14ac:dyDescent="0.3">
      <c r="B216" s="66"/>
      <c r="C216" s="66"/>
      <c r="D216" s="66"/>
      <c r="E216" s="66"/>
      <c r="F216" s="66"/>
    </row>
    <row r="217" spans="2:6" ht="14.1" customHeight="1" x14ac:dyDescent="0.3">
      <c r="B217" s="66"/>
      <c r="C217" s="66"/>
      <c r="D217" s="66"/>
      <c r="E217" s="66"/>
      <c r="F217" s="66"/>
    </row>
    <row r="218" spans="2:6" ht="14.1" customHeight="1" x14ac:dyDescent="0.3">
      <c r="B218" s="66"/>
      <c r="C218" s="66"/>
      <c r="D218" s="66"/>
      <c r="E218" s="66"/>
      <c r="F218" s="66"/>
    </row>
    <row r="219" spans="2:6" ht="14.1" customHeight="1" x14ac:dyDescent="0.3">
      <c r="B219" s="66"/>
      <c r="C219" s="66"/>
      <c r="D219" s="66"/>
      <c r="E219" s="66"/>
      <c r="F219" s="66"/>
    </row>
    <row r="220" spans="2:6" ht="14.1" customHeight="1" x14ac:dyDescent="0.3">
      <c r="B220" s="66"/>
      <c r="C220" s="66"/>
      <c r="D220" s="66"/>
      <c r="E220" s="66"/>
      <c r="F220" s="66"/>
    </row>
    <row r="221" spans="2:6" ht="14.1" customHeight="1" x14ac:dyDescent="0.3">
      <c r="B221" s="66"/>
      <c r="C221" s="66"/>
      <c r="D221" s="66"/>
      <c r="E221" s="66"/>
      <c r="F221" s="66"/>
    </row>
    <row r="222" spans="2:6" ht="14.1" customHeight="1" x14ac:dyDescent="0.3">
      <c r="B222" s="66"/>
      <c r="C222" s="66"/>
      <c r="D222" s="66"/>
      <c r="E222" s="66"/>
      <c r="F222" s="66"/>
    </row>
    <row r="223" spans="2:6" ht="14.1" customHeight="1" x14ac:dyDescent="0.3">
      <c r="B223" s="66"/>
      <c r="C223" s="66"/>
      <c r="D223" s="66"/>
      <c r="E223" s="66"/>
      <c r="F223" s="66"/>
    </row>
    <row r="224" spans="2:6" ht="14.1" customHeight="1" x14ac:dyDescent="0.3">
      <c r="B224" s="66"/>
      <c r="C224" s="66"/>
      <c r="D224" s="66"/>
      <c r="E224" s="66"/>
      <c r="F224" s="66"/>
    </row>
    <row r="225" spans="2:6" ht="14.1" customHeight="1" x14ac:dyDescent="0.3">
      <c r="B225" s="66"/>
      <c r="C225" s="66"/>
      <c r="D225" s="66"/>
      <c r="E225" s="66"/>
      <c r="F225" s="66"/>
    </row>
    <row r="226" spans="2:6" ht="14.1" customHeight="1" x14ac:dyDescent="0.3">
      <c r="B226" s="66"/>
      <c r="C226" s="66"/>
      <c r="D226" s="66"/>
      <c r="E226" s="66"/>
      <c r="F226" s="66"/>
    </row>
    <row r="227" spans="2:6" ht="14.1" customHeight="1" x14ac:dyDescent="0.3">
      <c r="B227" s="66"/>
      <c r="C227" s="66"/>
      <c r="D227" s="66"/>
      <c r="E227" s="66"/>
      <c r="F227" s="66"/>
    </row>
    <row r="228" spans="2:6" ht="14.1" customHeight="1" x14ac:dyDescent="0.3">
      <c r="B228" s="66"/>
      <c r="C228" s="66"/>
      <c r="D228" s="66"/>
      <c r="E228" s="66"/>
      <c r="F228" s="66"/>
    </row>
    <row r="229" spans="2:6" ht="14.1" customHeight="1" x14ac:dyDescent="0.3">
      <c r="B229" s="66"/>
      <c r="C229" s="66"/>
      <c r="D229" s="66"/>
      <c r="E229" s="66"/>
      <c r="F229" s="66"/>
    </row>
    <row r="230" spans="2:6" ht="14.1" customHeight="1" x14ac:dyDescent="0.3">
      <c r="B230" s="66"/>
      <c r="C230" s="66"/>
      <c r="D230" s="66"/>
      <c r="E230" s="66"/>
      <c r="F230" s="66"/>
    </row>
    <row r="231" spans="2:6" ht="14.1" customHeight="1" x14ac:dyDescent="0.3">
      <c r="B231" s="66"/>
      <c r="C231" s="66"/>
      <c r="D231" s="66"/>
      <c r="E231" s="66"/>
      <c r="F231" s="66"/>
    </row>
    <row r="232" spans="2:6" ht="14.1" customHeight="1" x14ac:dyDescent="0.3">
      <c r="B232" s="66"/>
      <c r="C232" s="66"/>
      <c r="D232" s="66"/>
      <c r="E232" s="66"/>
      <c r="F232" s="66"/>
    </row>
    <row r="233" spans="2:6" ht="14.1" customHeight="1" x14ac:dyDescent="0.3">
      <c r="B233" s="66"/>
      <c r="C233" s="66"/>
      <c r="D233" s="66"/>
      <c r="E233" s="66"/>
      <c r="F233" s="66"/>
    </row>
    <row r="234" spans="2:6" ht="14.1" customHeight="1" x14ac:dyDescent="0.3">
      <c r="B234" s="66"/>
      <c r="C234" s="66"/>
      <c r="D234" s="66"/>
      <c r="E234" s="66"/>
      <c r="F234" s="66"/>
    </row>
    <row r="235" spans="2:6" ht="14.1" customHeight="1" x14ac:dyDescent="0.3">
      <c r="B235" s="66"/>
      <c r="C235" s="66"/>
      <c r="D235" s="66"/>
      <c r="E235" s="66"/>
      <c r="F235" s="66"/>
    </row>
    <row r="236" spans="2:6" ht="14.1" customHeight="1" x14ac:dyDescent="0.3">
      <c r="B236" s="66"/>
      <c r="C236" s="66"/>
      <c r="D236" s="66"/>
      <c r="E236" s="66"/>
      <c r="F236" s="66"/>
    </row>
    <row r="237" spans="2:6" ht="14.1" customHeight="1" x14ac:dyDescent="0.3">
      <c r="B237" s="66"/>
      <c r="C237" s="66"/>
      <c r="D237" s="66"/>
      <c r="E237" s="66"/>
      <c r="F237" s="66"/>
    </row>
    <row r="238" spans="2:6" ht="14.1" customHeight="1" x14ac:dyDescent="0.3">
      <c r="B238" s="66"/>
      <c r="C238" s="66"/>
      <c r="D238" s="66"/>
      <c r="E238" s="66"/>
      <c r="F238" s="66"/>
    </row>
    <row r="239" spans="2:6" ht="14.1" customHeight="1" x14ac:dyDescent="0.3">
      <c r="B239" s="66"/>
      <c r="C239" s="66"/>
      <c r="D239" s="66"/>
      <c r="E239" s="66"/>
      <c r="F239" s="66"/>
    </row>
    <row r="240" spans="2:6" ht="14.1" customHeight="1" x14ac:dyDescent="0.3">
      <c r="B240" s="66"/>
      <c r="C240" s="66"/>
      <c r="D240" s="66"/>
      <c r="E240" s="66"/>
      <c r="F240" s="66"/>
    </row>
    <row r="241" spans="2:6" ht="14.1" customHeight="1" x14ac:dyDescent="0.3">
      <c r="B241" s="66"/>
      <c r="C241" s="66"/>
      <c r="D241" s="66"/>
      <c r="E241" s="66"/>
      <c r="F241" s="66"/>
    </row>
    <row r="242" spans="2:6" ht="14.1" customHeight="1" x14ac:dyDescent="0.3">
      <c r="B242" s="66"/>
      <c r="C242" s="66"/>
      <c r="D242" s="66"/>
      <c r="E242" s="66"/>
      <c r="F242" s="66"/>
    </row>
    <row r="243" spans="2:6" ht="14.1" customHeight="1" x14ac:dyDescent="0.3">
      <c r="B243" s="66"/>
      <c r="C243" s="66"/>
      <c r="D243" s="66"/>
      <c r="E243" s="66"/>
      <c r="F243" s="66"/>
    </row>
    <row r="244" spans="2:6" ht="14.1" customHeight="1" x14ac:dyDescent="0.3">
      <c r="B244" s="66"/>
      <c r="C244" s="66"/>
      <c r="D244" s="66"/>
      <c r="E244" s="66"/>
      <c r="F244" s="66"/>
    </row>
    <row r="245" spans="2:6" ht="14.1" customHeight="1" x14ac:dyDescent="0.3">
      <c r="B245" s="66"/>
      <c r="C245" s="66"/>
      <c r="D245" s="66"/>
      <c r="E245" s="66"/>
      <c r="F245" s="66"/>
    </row>
    <row r="246" spans="2:6" ht="14.1" customHeight="1" x14ac:dyDescent="0.3">
      <c r="B246" s="66"/>
      <c r="C246" s="66"/>
      <c r="D246" s="66"/>
      <c r="E246" s="66"/>
      <c r="F246" s="66"/>
    </row>
    <row r="247" spans="2:6" ht="14.1" customHeight="1" x14ac:dyDescent="0.3">
      <c r="B247" s="66"/>
      <c r="C247" s="66"/>
      <c r="D247" s="66"/>
      <c r="E247" s="66"/>
      <c r="F247" s="66"/>
    </row>
    <row r="248" spans="2:6" ht="14.1" customHeight="1" x14ac:dyDescent="0.3">
      <c r="B248" s="66"/>
      <c r="C248" s="66"/>
      <c r="D248" s="66"/>
      <c r="E248" s="66"/>
      <c r="F248" s="66"/>
    </row>
    <row r="249" spans="2:6" ht="14.1" customHeight="1" x14ac:dyDescent="0.3">
      <c r="B249" s="66"/>
      <c r="C249" s="66"/>
      <c r="D249" s="66"/>
      <c r="E249" s="66"/>
      <c r="F249" s="66"/>
    </row>
    <row r="250" spans="2:6" ht="14.1" customHeight="1" x14ac:dyDescent="0.3">
      <c r="B250" s="66"/>
      <c r="C250" s="66"/>
      <c r="D250" s="66"/>
      <c r="E250" s="66"/>
      <c r="F250" s="66"/>
    </row>
    <row r="251" spans="2:6" ht="14.1" customHeight="1" x14ac:dyDescent="0.3">
      <c r="B251" s="66"/>
      <c r="C251" s="66"/>
      <c r="D251" s="66"/>
      <c r="E251" s="66"/>
      <c r="F251" s="66"/>
    </row>
    <row r="252" spans="2:6" ht="14.1" customHeight="1" x14ac:dyDescent="0.3">
      <c r="B252" s="66"/>
      <c r="C252" s="66"/>
      <c r="D252" s="66"/>
      <c r="E252" s="66"/>
      <c r="F252" s="66"/>
    </row>
    <row r="253" spans="2:6" ht="14.1" customHeight="1" x14ac:dyDescent="0.3">
      <c r="B253" s="66"/>
      <c r="C253" s="66"/>
      <c r="D253" s="66"/>
      <c r="E253" s="66"/>
      <c r="F253" s="66"/>
    </row>
    <row r="254" spans="2:6" ht="14.1" customHeight="1" x14ac:dyDescent="0.3">
      <c r="B254" s="66"/>
      <c r="C254" s="66"/>
      <c r="D254" s="66"/>
      <c r="E254" s="66"/>
      <c r="F254" s="66"/>
    </row>
    <row r="255" spans="2:6" ht="14.1" customHeight="1" x14ac:dyDescent="0.3">
      <c r="B255" s="66"/>
      <c r="C255" s="66"/>
      <c r="D255" s="66"/>
      <c r="E255" s="66"/>
      <c r="F255" s="66"/>
    </row>
    <row r="256" spans="2:6" ht="14.1" customHeight="1" x14ac:dyDescent="0.3">
      <c r="B256" s="66"/>
      <c r="C256" s="66"/>
      <c r="D256" s="66"/>
      <c r="E256" s="66"/>
      <c r="F256" s="66"/>
    </row>
    <row r="257" spans="2:6" ht="14.1" customHeight="1" x14ac:dyDescent="0.3">
      <c r="B257" s="66"/>
      <c r="C257" s="66"/>
      <c r="D257" s="66"/>
      <c r="E257" s="66"/>
      <c r="F257" s="66"/>
    </row>
    <row r="258" spans="2:6" ht="14.1" customHeight="1" x14ac:dyDescent="0.3">
      <c r="B258" s="66"/>
      <c r="C258" s="66"/>
      <c r="D258" s="66"/>
      <c r="E258" s="66"/>
      <c r="F258" s="66"/>
    </row>
    <row r="259" spans="2:6" ht="14.1" customHeight="1" x14ac:dyDescent="0.3">
      <c r="B259" s="66"/>
      <c r="C259" s="66"/>
      <c r="D259" s="66"/>
      <c r="E259" s="66"/>
      <c r="F259" s="66"/>
    </row>
    <row r="260" spans="2:6" ht="14.1" customHeight="1" x14ac:dyDescent="0.3">
      <c r="B260" s="66"/>
      <c r="C260" s="66"/>
      <c r="D260" s="66"/>
      <c r="E260" s="66"/>
      <c r="F260" s="66"/>
    </row>
    <row r="261" spans="2:6" ht="14.1" customHeight="1" x14ac:dyDescent="0.3">
      <c r="B261" s="66"/>
      <c r="C261" s="66"/>
      <c r="D261" s="66"/>
      <c r="E261" s="66"/>
      <c r="F261" s="66"/>
    </row>
    <row r="262" spans="2:6" ht="14.1" customHeight="1" x14ac:dyDescent="0.3">
      <c r="B262" s="66"/>
      <c r="C262" s="66"/>
      <c r="D262" s="66"/>
      <c r="E262" s="66"/>
      <c r="F262" s="66"/>
    </row>
    <row r="263" spans="2:6" ht="14.1" customHeight="1" x14ac:dyDescent="0.3">
      <c r="B263" s="66"/>
      <c r="C263" s="66"/>
      <c r="D263" s="66"/>
      <c r="E263" s="66"/>
      <c r="F263" s="66"/>
    </row>
    <row r="264" spans="2:6" ht="14.1" customHeight="1" x14ac:dyDescent="0.3">
      <c r="B264" s="66"/>
      <c r="C264" s="66"/>
      <c r="D264" s="66"/>
      <c r="E264" s="66"/>
      <c r="F264" s="66"/>
    </row>
    <row r="265" spans="2:6" ht="14.1" customHeight="1" x14ac:dyDescent="0.3">
      <c r="B265" s="66"/>
      <c r="C265" s="66"/>
      <c r="D265" s="66"/>
      <c r="E265" s="66"/>
      <c r="F265" s="66"/>
    </row>
    <row r="266" spans="2:6" ht="14.1" customHeight="1" x14ac:dyDescent="0.3">
      <c r="B266" s="66"/>
      <c r="C266" s="66"/>
      <c r="D266" s="66"/>
      <c r="E266" s="66"/>
      <c r="F266" s="66"/>
    </row>
    <row r="267" spans="2:6" ht="14.1" customHeight="1" x14ac:dyDescent="0.3">
      <c r="B267" s="66"/>
      <c r="C267" s="66"/>
      <c r="D267" s="66"/>
      <c r="E267" s="66"/>
      <c r="F267" s="66"/>
    </row>
    <row r="268" spans="2:6" ht="14.1" customHeight="1" x14ac:dyDescent="0.3">
      <c r="B268" s="66"/>
      <c r="C268" s="66"/>
      <c r="D268" s="66"/>
      <c r="E268" s="66"/>
      <c r="F268" s="66"/>
    </row>
    <row r="269" spans="2:6" ht="14.1" customHeight="1" x14ac:dyDescent="0.3">
      <c r="B269" s="66"/>
      <c r="C269" s="66"/>
      <c r="D269" s="66"/>
      <c r="E269" s="66"/>
      <c r="F269" s="66"/>
    </row>
    <row r="270" spans="2:6" ht="14.1" customHeight="1" x14ac:dyDescent="0.3">
      <c r="B270" s="66"/>
      <c r="C270" s="66"/>
      <c r="D270" s="66"/>
      <c r="E270" s="66"/>
      <c r="F270" s="66"/>
    </row>
    <row r="271" spans="2:6" ht="14.1" customHeight="1" x14ac:dyDescent="0.3">
      <c r="B271" s="66"/>
      <c r="C271" s="66"/>
      <c r="D271" s="66"/>
      <c r="E271" s="66"/>
      <c r="F271" s="66"/>
    </row>
    <row r="272" spans="2:6" ht="14.1" customHeight="1" x14ac:dyDescent="0.3">
      <c r="B272" s="66"/>
      <c r="C272" s="66"/>
      <c r="D272" s="66"/>
      <c r="E272" s="66"/>
      <c r="F272" s="66"/>
    </row>
    <row r="273" spans="2:6" ht="14.1" customHeight="1" x14ac:dyDescent="0.3">
      <c r="B273" s="66"/>
      <c r="C273" s="66"/>
      <c r="D273" s="66"/>
      <c r="E273" s="66"/>
      <c r="F273" s="66"/>
    </row>
    <row r="274" spans="2:6" ht="14.1" customHeight="1" x14ac:dyDescent="0.3">
      <c r="B274" s="66"/>
      <c r="C274" s="66"/>
      <c r="D274" s="66"/>
      <c r="E274" s="66"/>
      <c r="F274" s="66"/>
    </row>
    <row r="275" spans="2:6" ht="14.1" customHeight="1" x14ac:dyDescent="0.3">
      <c r="B275" s="66"/>
      <c r="C275" s="66"/>
      <c r="D275" s="66"/>
      <c r="E275" s="66"/>
      <c r="F275" s="66"/>
    </row>
    <row r="276" spans="2:6" ht="14.1" customHeight="1" x14ac:dyDescent="0.3">
      <c r="B276" s="66"/>
      <c r="C276" s="66"/>
      <c r="D276" s="66"/>
      <c r="E276" s="66"/>
      <c r="F276" s="66"/>
    </row>
    <row r="277" spans="2:6" ht="14.1" customHeight="1" x14ac:dyDescent="0.3">
      <c r="B277" s="66"/>
      <c r="C277" s="66"/>
      <c r="D277" s="66"/>
      <c r="E277" s="66"/>
      <c r="F277" s="66"/>
    </row>
    <row r="278" spans="2:6" ht="14.1" customHeight="1" x14ac:dyDescent="0.3">
      <c r="B278" s="66"/>
      <c r="C278" s="66"/>
      <c r="D278" s="66"/>
      <c r="E278" s="66"/>
      <c r="F278" s="66"/>
    </row>
    <row r="279" spans="2:6" ht="14.1" customHeight="1" x14ac:dyDescent="0.3">
      <c r="B279" s="66"/>
      <c r="C279" s="66"/>
      <c r="D279" s="66"/>
      <c r="E279" s="66"/>
      <c r="F279" s="66"/>
    </row>
    <row r="280" spans="2:6" ht="14.1" customHeight="1" x14ac:dyDescent="0.3">
      <c r="B280" s="66"/>
      <c r="C280" s="66"/>
      <c r="D280" s="66"/>
      <c r="E280" s="66"/>
      <c r="F280" s="66"/>
    </row>
    <row r="281" spans="2:6" ht="14.1" customHeight="1" x14ac:dyDescent="0.3">
      <c r="B281" s="66"/>
      <c r="C281" s="66"/>
      <c r="D281" s="66"/>
      <c r="E281" s="66"/>
      <c r="F281" s="66"/>
    </row>
    <row r="282" spans="2:6" ht="14.1" customHeight="1" x14ac:dyDescent="0.3">
      <c r="B282" s="66"/>
      <c r="C282" s="66"/>
      <c r="D282" s="66"/>
      <c r="E282" s="66"/>
      <c r="F282" s="66"/>
    </row>
    <row r="283" spans="2:6" ht="14.1" customHeight="1" x14ac:dyDescent="0.3">
      <c r="B283" s="66"/>
      <c r="C283" s="66"/>
      <c r="D283" s="66"/>
      <c r="E283" s="66"/>
      <c r="F283" s="66"/>
    </row>
    <row r="284" spans="2:6" ht="14.1" customHeight="1" x14ac:dyDescent="0.3">
      <c r="B284" s="66"/>
      <c r="C284" s="66"/>
      <c r="D284" s="66"/>
      <c r="E284" s="66"/>
      <c r="F284" s="66"/>
    </row>
    <row r="285" spans="2:6" ht="14.1" customHeight="1" x14ac:dyDescent="0.3">
      <c r="B285" s="66"/>
      <c r="C285" s="66"/>
      <c r="D285" s="66"/>
      <c r="E285" s="66"/>
      <c r="F285" s="66"/>
    </row>
    <row r="286" spans="2:6" ht="14.1" customHeight="1" x14ac:dyDescent="0.3">
      <c r="B286" s="66"/>
      <c r="C286" s="66"/>
      <c r="D286" s="66"/>
      <c r="E286" s="66"/>
      <c r="F286" s="66"/>
    </row>
    <row r="287" spans="2:6" ht="14.1" customHeight="1" x14ac:dyDescent="0.3">
      <c r="B287" s="66"/>
      <c r="C287" s="66"/>
      <c r="D287" s="66"/>
      <c r="E287" s="66"/>
      <c r="F287" s="66"/>
    </row>
    <row r="288" spans="2:6" ht="14.1" customHeight="1" x14ac:dyDescent="0.3">
      <c r="B288" s="66"/>
      <c r="C288" s="66"/>
      <c r="D288" s="66"/>
      <c r="E288" s="66"/>
      <c r="F288" s="66"/>
    </row>
    <row r="289" spans="2:6" ht="14.1" customHeight="1" x14ac:dyDescent="0.3">
      <c r="B289" s="66"/>
      <c r="C289" s="66"/>
      <c r="D289" s="66"/>
      <c r="E289" s="66"/>
      <c r="F289" s="66"/>
    </row>
    <row r="290" spans="2:6" ht="14.1" customHeight="1" x14ac:dyDescent="0.3">
      <c r="B290" s="66"/>
      <c r="C290" s="66"/>
      <c r="D290" s="66"/>
      <c r="E290" s="66"/>
      <c r="F290" s="66"/>
    </row>
    <row r="291" spans="2:6" ht="14.1" customHeight="1" x14ac:dyDescent="0.3">
      <c r="B291" s="66"/>
      <c r="C291" s="66"/>
      <c r="D291" s="66"/>
      <c r="E291" s="66"/>
      <c r="F291" s="66"/>
    </row>
    <row r="292" spans="2:6" ht="14.1" customHeight="1" x14ac:dyDescent="0.3">
      <c r="B292" s="66"/>
      <c r="C292" s="66"/>
      <c r="D292" s="66"/>
      <c r="E292" s="66"/>
      <c r="F292" s="66"/>
    </row>
    <row r="293" spans="2:6" ht="14.1" customHeight="1" x14ac:dyDescent="0.3">
      <c r="B293" s="66"/>
      <c r="C293" s="66"/>
      <c r="D293" s="66"/>
      <c r="E293" s="66"/>
      <c r="F293" s="66"/>
    </row>
    <row r="294" spans="2:6" ht="14.1" customHeight="1" x14ac:dyDescent="0.3">
      <c r="B294" s="66"/>
      <c r="C294" s="66"/>
      <c r="D294" s="66"/>
      <c r="E294" s="66"/>
      <c r="F294" s="66"/>
    </row>
    <row r="295" spans="2:6" ht="14.1" customHeight="1" x14ac:dyDescent="0.3">
      <c r="B295" s="66"/>
      <c r="C295" s="66"/>
      <c r="D295" s="66"/>
      <c r="E295" s="66"/>
      <c r="F295" s="66"/>
    </row>
    <row r="296" spans="2:6" ht="14.1" customHeight="1" x14ac:dyDescent="0.3">
      <c r="B296" s="66"/>
      <c r="C296" s="66"/>
      <c r="D296" s="66"/>
      <c r="E296" s="66"/>
      <c r="F296" s="66"/>
    </row>
    <row r="297" spans="2:6" ht="14.1" customHeight="1" x14ac:dyDescent="0.3">
      <c r="B297" s="66"/>
      <c r="C297" s="66"/>
      <c r="D297" s="66"/>
      <c r="E297" s="66"/>
      <c r="F297" s="66"/>
    </row>
    <row r="298" spans="2:6" ht="14.1" customHeight="1" x14ac:dyDescent="0.3">
      <c r="B298" s="66"/>
      <c r="C298" s="66"/>
      <c r="D298" s="66"/>
      <c r="E298" s="66"/>
      <c r="F298" s="66"/>
    </row>
    <row r="299" spans="2:6" ht="14.1" customHeight="1" x14ac:dyDescent="0.3">
      <c r="B299" s="66"/>
      <c r="C299" s="66"/>
      <c r="D299" s="66"/>
      <c r="E299" s="66"/>
      <c r="F299" s="66"/>
    </row>
    <row r="300" spans="2:6" ht="14.1" customHeight="1" x14ac:dyDescent="0.3">
      <c r="B300" s="66"/>
      <c r="C300" s="66"/>
      <c r="D300" s="66"/>
      <c r="E300" s="66"/>
      <c r="F300" s="66"/>
    </row>
    <row r="301" spans="2:6" ht="14.1" customHeight="1" x14ac:dyDescent="0.3">
      <c r="B301" s="66"/>
      <c r="C301" s="66"/>
      <c r="D301" s="66"/>
      <c r="E301" s="66"/>
      <c r="F301" s="66"/>
    </row>
    <row r="302" spans="2:6" ht="14.1" customHeight="1" x14ac:dyDescent="0.3">
      <c r="B302" s="66"/>
      <c r="C302" s="66"/>
      <c r="D302" s="66"/>
      <c r="E302" s="66"/>
      <c r="F302" s="66"/>
    </row>
    <row r="303" spans="2:6" ht="14.1" customHeight="1" x14ac:dyDescent="0.3">
      <c r="B303" s="66"/>
      <c r="C303" s="66"/>
      <c r="D303" s="66"/>
      <c r="E303" s="66"/>
      <c r="F303" s="66"/>
    </row>
    <row r="304" spans="2:6" ht="14.1" customHeight="1" x14ac:dyDescent="0.3">
      <c r="B304" s="66"/>
      <c r="C304" s="66"/>
      <c r="D304" s="66"/>
      <c r="E304" s="66"/>
      <c r="F304" s="66"/>
    </row>
    <row r="305" spans="2:6" ht="14.1" customHeight="1" x14ac:dyDescent="0.3">
      <c r="B305" s="66"/>
      <c r="C305" s="66"/>
      <c r="D305" s="66"/>
      <c r="E305" s="66"/>
      <c r="F305" s="66"/>
    </row>
    <row r="306" spans="2:6" ht="14.1" customHeight="1" x14ac:dyDescent="0.3">
      <c r="B306" s="66"/>
      <c r="C306" s="66"/>
      <c r="D306" s="66"/>
      <c r="E306" s="66"/>
      <c r="F306" s="66"/>
    </row>
    <row r="307" spans="2:6" ht="14.1" customHeight="1" x14ac:dyDescent="0.3">
      <c r="B307" s="66"/>
      <c r="C307" s="66"/>
      <c r="D307" s="66"/>
      <c r="E307" s="66"/>
      <c r="F307" s="66"/>
    </row>
  </sheetData>
  <phoneticPr fontId="9" type="noConversion"/>
  <printOptions horizontalCentered="1"/>
  <pageMargins left="0.39370078740157483" right="0.39370078740157483" top="0.39370078740157483" bottom="0.39370078740157483" header="0.19685039370078741" footer="0.19685039370078741"/>
  <pageSetup paperSize="9" orientation="landscape" verticalDpi="0" r:id="rId1"/>
  <headerFooter alignWithMargins="0"/>
  <rowBreaks count="1" manualBreakCount="1">
    <brk id="26" min="1"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0:Q30"/>
  <sheetViews>
    <sheetView workbookViewId="0">
      <selection activeCell="I16" sqref="I16"/>
    </sheetView>
  </sheetViews>
  <sheetFormatPr baseColWidth="10" defaultRowHeight="12.75" x14ac:dyDescent="0.2"/>
  <cols>
    <col min="1" max="7" width="17.7109375" style="4" customWidth="1"/>
    <col min="8" max="16384" width="11.42578125" style="4"/>
  </cols>
  <sheetData>
    <row r="10" spans="1:17" s="5" customFormat="1" ht="15.95" customHeight="1" x14ac:dyDescent="0.2">
      <c r="A10" s="1" t="s">
        <v>200</v>
      </c>
      <c r="B10" s="1"/>
      <c r="C10" s="1"/>
      <c r="D10" s="2"/>
      <c r="E10" s="2"/>
      <c r="F10" s="2"/>
      <c r="G10" s="3"/>
      <c r="H10" s="4"/>
      <c r="I10" s="4"/>
      <c r="J10" s="4"/>
      <c r="P10" s="6" t="s">
        <v>21</v>
      </c>
      <c r="Q10" s="6">
        <v>6</v>
      </c>
    </row>
    <row r="11" spans="1:17" s="5" customFormat="1" ht="8.1" customHeight="1" x14ac:dyDescent="0.2">
      <c r="A11" s="7"/>
      <c r="H11" s="7"/>
      <c r="P11" s="6"/>
      <c r="Q11" s="6"/>
    </row>
    <row r="12" spans="1:17" s="9" customFormat="1" ht="36" customHeight="1" x14ac:dyDescent="0.2">
      <c r="A12" s="8" t="s">
        <v>22</v>
      </c>
      <c r="B12" s="8" t="s">
        <v>23</v>
      </c>
      <c r="C12" s="8" t="s">
        <v>24</v>
      </c>
      <c r="D12" s="8" t="s">
        <v>25</v>
      </c>
      <c r="E12" s="8" t="s">
        <v>26</v>
      </c>
      <c r="F12" s="8" t="s">
        <v>27</v>
      </c>
      <c r="G12" s="8" t="s">
        <v>28</v>
      </c>
      <c r="H12" s="7"/>
      <c r="I12" s="5"/>
      <c r="J12" s="5"/>
      <c r="K12" s="5"/>
      <c r="L12" s="5"/>
      <c r="M12" s="5"/>
      <c r="P12" s="6"/>
      <c r="Q12" s="6"/>
    </row>
    <row r="13" spans="1:17" s="5" customFormat="1" ht="21.95" customHeight="1" x14ac:dyDescent="0.2">
      <c r="A13" s="10">
        <v>2007</v>
      </c>
      <c r="B13" s="11">
        <v>355</v>
      </c>
      <c r="C13" s="11"/>
      <c r="D13" s="10">
        <v>58</v>
      </c>
      <c r="E13" s="12" t="s">
        <v>29</v>
      </c>
      <c r="F13" s="12" t="s">
        <v>30</v>
      </c>
      <c r="G13" s="12" t="s">
        <v>31</v>
      </c>
      <c r="H13" s="7"/>
      <c r="P13" s="6"/>
      <c r="Q13" s="6"/>
    </row>
    <row r="14" spans="1:17" s="5" customFormat="1" ht="21.95" customHeight="1" x14ac:dyDescent="0.2">
      <c r="A14" s="10">
        <v>2008</v>
      </c>
      <c r="B14" s="11">
        <v>288</v>
      </c>
      <c r="C14" s="11"/>
      <c r="D14" s="10">
        <v>44</v>
      </c>
      <c r="E14" s="12" t="s">
        <v>32</v>
      </c>
      <c r="F14" s="12" t="s">
        <v>33</v>
      </c>
      <c r="G14" s="12" t="s">
        <v>34</v>
      </c>
      <c r="H14" s="7"/>
      <c r="P14" s="6"/>
      <c r="Q14" s="6"/>
    </row>
    <row r="15" spans="1:17" s="5" customFormat="1" ht="21.95" customHeight="1" x14ac:dyDescent="0.2">
      <c r="A15" s="10">
        <v>2009</v>
      </c>
      <c r="B15" s="11">
        <v>334</v>
      </c>
      <c r="C15" s="11"/>
      <c r="D15" s="10">
        <v>59</v>
      </c>
      <c r="E15" s="12" t="s">
        <v>35</v>
      </c>
      <c r="F15" s="12" t="s">
        <v>36</v>
      </c>
      <c r="G15" s="12" t="s">
        <v>37</v>
      </c>
      <c r="H15" s="7"/>
      <c r="P15" s="6"/>
      <c r="Q15" s="6"/>
    </row>
    <row r="16" spans="1:17" s="5" customFormat="1" ht="18" customHeight="1" x14ac:dyDescent="0.2">
      <c r="A16" s="13" t="s">
        <v>206</v>
      </c>
      <c r="B16" s="14"/>
      <c r="C16" s="14"/>
      <c r="D16" s="14"/>
      <c r="E16" s="15"/>
      <c r="F16" s="15"/>
      <c r="G16" s="15"/>
      <c r="H16" s="7"/>
      <c r="P16" s="6"/>
      <c r="Q16" s="6"/>
    </row>
    <row r="17" spans="1:17" s="5" customFormat="1" ht="21.95" customHeight="1" x14ac:dyDescent="0.2">
      <c r="A17" s="11">
        <v>2010</v>
      </c>
      <c r="B17" s="217">
        <v>1643</v>
      </c>
      <c r="C17" s="11">
        <v>243</v>
      </c>
      <c r="D17" s="11">
        <v>134</v>
      </c>
      <c r="E17" s="16" t="s">
        <v>38</v>
      </c>
      <c r="F17" s="16" t="s">
        <v>39</v>
      </c>
      <c r="G17" s="16" t="s">
        <v>40</v>
      </c>
      <c r="H17" s="7"/>
      <c r="P17" s="6"/>
      <c r="Q17" s="6"/>
    </row>
    <row r="18" spans="1:17" s="5" customFormat="1" ht="21.95" customHeight="1" x14ac:dyDescent="0.2">
      <c r="A18" s="11">
        <v>2011</v>
      </c>
      <c r="B18" s="217">
        <v>1758</v>
      </c>
      <c r="C18" s="11">
        <v>220</v>
      </c>
      <c r="D18" s="11">
        <v>134</v>
      </c>
      <c r="E18" s="16" t="s">
        <v>41</v>
      </c>
      <c r="F18" s="16" t="s">
        <v>42</v>
      </c>
      <c r="G18" s="17" t="s">
        <v>43</v>
      </c>
      <c r="H18" s="7"/>
      <c r="P18" s="6"/>
      <c r="Q18" s="6"/>
    </row>
    <row r="19" spans="1:17" s="5" customFormat="1" ht="21.95" customHeight="1" x14ac:dyDescent="0.2">
      <c r="A19" s="11">
        <v>2012</v>
      </c>
      <c r="B19" s="217">
        <v>1909</v>
      </c>
      <c r="C19" s="11">
        <v>234</v>
      </c>
      <c r="D19" s="11">
        <v>160</v>
      </c>
      <c r="E19" s="16" t="s">
        <v>199</v>
      </c>
      <c r="F19" s="16" t="s">
        <v>198</v>
      </c>
      <c r="G19" s="17" t="s">
        <v>44</v>
      </c>
      <c r="H19" s="7"/>
      <c r="P19" s="6"/>
      <c r="Q19" s="6"/>
    </row>
    <row r="20" spans="1:17" s="5" customFormat="1" ht="21.95" customHeight="1" x14ac:dyDescent="0.2">
      <c r="A20" s="11">
        <v>2013</v>
      </c>
      <c r="B20" s="217">
        <v>2029</v>
      </c>
      <c r="C20" s="11">
        <v>257</v>
      </c>
      <c r="D20" s="11">
        <v>170</v>
      </c>
      <c r="E20" s="16" t="s">
        <v>346</v>
      </c>
      <c r="F20" s="16" t="s">
        <v>347</v>
      </c>
      <c r="G20" s="17" t="s">
        <v>44</v>
      </c>
      <c r="H20" s="7"/>
      <c r="P20" s="6"/>
      <c r="Q20" s="6"/>
    </row>
    <row r="21" spans="1:17" s="5" customFormat="1" ht="21.95" customHeight="1" x14ac:dyDescent="0.2">
      <c r="A21" s="18" t="s">
        <v>345</v>
      </c>
      <c r="B21" s="118">
        <v>1958</v>
      </c>
      <c r="C21" s="18">
        <v>239</v>
      </c>
      <c r="D21" s="18">
        <v>136</v>
      </c>
      <c r="E21" s="19" t="s">
        <v>348</v>
      </c>
      <c r="F21" s="19" t="s">
        <v>349</v>
      </c>
      <c r="G21" s="20" t="s">
        <v>44</v>
      </c>
      <c r="H21" s="7"/>
    </row>
    <row r="22" spans="1:17" s="21" customFormat="1" ht="15.95" customHeight="1" x14ac:dyDescent="0.2"/>
    <row r="23" spans="1:17" s="21" customFormat="1" ht="15.95" customHeight="1" x14ac:dyDescent="0.2">
      <c r="A23" s="22"/>
      <c r="E23" s="23" t="s">
        <v>45</v>
      </c>
      <c r="F23" s="24"/>
      <c r="G23" s="25"/>
    </row>
    <row r="24" spans="1:17" s="21" customFormat="1" ht="15.95" customHeight="1" x14ac:dyDescent="0.2">
      <c r="E24" s="24"/>
      <c r="F24" s="24"/>
      <c r="G24" s="24"/>
    </row>
    <row r="25" spans="1:17" s="21" customFormat="1" ht="15.95" customHeight="1" x14ac:dyDescent="0.2"/>
    <row r="27" spans="1:17" ht="15.75" x14ac:dyDescent="0.2">
      <c r="A27" s="113" t="s">
        <v>201</v>
      </c>
      <c r="B27" s="113"/>
      <c r="C27" s="113"/>
      <c r="D27" s="113"/>
      <c r="E27" s="113"/>
      <c r="F27" s="113"/>
      <c r="G27" s="113"/>
    </row>
    <row r="28" spans="1:17" ht="15.75" x14ac:dyDescent="0.2">
      <c r="A28" s="113" t="s">
        <v>463</v>
      </c>
      <c r="B28" s="113"/>
      <c r="C28" s="113"/>
      <c r="D28" s="113"/>
      <c r="E28" s="113"/>
      <c r="F28" s="113"/>
      <c r="G28" s="113"/>
    </row>
    <row r="29" spans="1:17" ht="15.75" x14ac:dyDescent="0.2">
      <c r="A29" s="113" t="s">
        <v>464</v>
      </c>
      <c r="B29" s="113"/>
      <c r="C29" s="113"/>
      <c r="D29" s="113"/>
      <c r="E29" s="113"/>
      <c r="F29" s="113"/>
      <c r="G29" s="113"/>
    </row>
    <row r="30" spans="1:17" ht="15.75" x14ac:dyDescent="0.2">
      <c r="A30" s="113" t="s">
        <v>465</v>
      </c>
      <c r="B30" s="113"/>
      <c r="C30" s="113"/>
      <c r="D30" s="113"/>
      <c r="E30" s="113"/>
      <c r="F30" s="113"/>
      <c r="G30" s="113"/>
    </row>
  </sheetData>
  <phoneticPr fontId="9" type="noConversion"/>
  <printOptions horizontalCentered="1"/>
  <pageMargins left="0.39370078740157483" right="0.39370078740157483" top="0.39370078740157483" bottom="0.39370078740157483" header="0.19685039370078741" footer="0.19685039370078741"/>
  <pageSetup paperSize="9" orientation="landscape"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66"/>
  <sheetViews>
    <sheetView zoomScale="85" zoomScaleNormal="85" workbookViewId="0">
      <selection activeCell="K8" sqref="K8"/>
    </sheetView>
  </sheetViews>
  <sheetFormatPr baseColWidth="10" defaultRowHeight="15.95" customHeight="1" x14ac:dyDescent="0.2"/>
  <cols>
    <col min="1" max="1" width="5.7109375" style="7" customWidth="1"/>
    <col min="2" max="2" width="30.7109375" style="5" customWidth="1"/>
    <col min="3" max="6" width="9.7109375" style="7" customWidth="1"/>
    <col min="7" max="8" width="9.7109375" style="26" customWidth="1"/>
    <col min="9" max="9" width="7.28515625" style="5" customWidth="1"/>
    <col min="10" max="10" width="5.7109375" customWidth="1"/>
    <col min="11" max="11" width="30.7109375" customWidth="1"/>
    <col min="12" max="17" width="9.7109375" customWidth="1"/>
    <col min="24" max="16384" width="11.42578125" style="5"/>
  </cols>
  <sheetData>
    <row r="1" spans="1:23" ht="79.5" customHeight="1" x14ac:dyDescent="0.2"/>
    <row r="2" spans="1:23" ht="8.1" customHeight="1" x14ac:dyDescent="0.2">
      <c r="C2" s="5"/>
      <c r="D2" s="5"/>
      <c r="E2" s="5"/>
      <c r="F2" s="5"/>
      <c r="G2" s="5"/>
      <c r="H2" s="5"/>
    </row>
    <row r="3" spans="1:23" ht="15.95" customHeight="1" x14ac:dyDescent="0.2">
      <c r="A3" s="27" t="s">
        <v>343</v>
      </c>
      <c r="B3" s="27"/>
      <c r="C3" s="2"/>
      <c r="D3" s="2"/>
      <c r="E3" s="2"/>
      <c r="F3" s="2"/>
      <c r="G3" s="3" t="s">
        <v>344</v>
      </c>
      <c r="H3" s="2"/>
    </row>
    <row r="4" spans="1:23" s="9" customFormat="1" ht="39.950000000000003" customHeight="1" x14ac:dyDescent="0.2">
      <c r="A4" s="124" t="s">
        <v>47</v>
      </c>
      <c r="B4" s="123" t="s">
        <v>48</v>
      </c>
      <c r="C4" s="123" t="s">
        <v>49</v>
      </c>
      <c r="D4" s="123" t="s">
        <v>50</v>
      </c>
      <c r="E4" s="121" t="s">
        <v>51</v>
      </c>
      <c r="F4" s="121" t="s">
        <v>52</v>
      </c>
      <c r="G4" s="122" t="s">
        <v>209</v>
      </c>
      <c r="H4" s="125" t="s">
        <v>210</v>
      </c>
      <c r="J4"/>
      <c r="K4"/>
      <c r="L4"/>
      <c r="M4"/>
      <c r="N4"/>
      <c r="O4"/>
      <c r="P4"/>
      <c r="Q4"/>
      <c r="R4"/>
      <c r="S4"/>
      <c r="T4"/>
      <c r="U4"/>
      <c r="V4"/>
      <c r="W4"/>
    </row>
    <row r="5" spans="1:23" ht="15.95" customHeight="1" x14ac:dyDescent="0.2">
      <c r="A5" s="10">
        <v>1</v>
      </c>
      <c r="B5" s="28" t="s">
        <v>53</v>
      </c>
      <c r="C5" s="29">
        <v>6924</v>
      </c>
      <c r="D5" s="29">
        <v>931</v>
      </c>
      <c r="E5" s="29">
        <v>664</v>
      </c>
      <c r="F5" s="30">
        <f t="shared" ref="F5:F14" si="0">E5/D5</f>
        <v>0.71321160042964549</v>
      </c>
      <c r="G5" s="31">
        <f>C5/D5</f>
        <v>7.4371643394199785</v>
      </c>
      <c r="H5" s="31">
        <f>C5/E5</f>
        <v>10.427710843373495</v>
      </c>
    </row>
    <row r="6" spans="1:23" ht="15.95" customHeight="1" x14ac:dyDescent="0.2">
      <c r="A6" s="11">
        <v>2</v>
      </c>
      <c r="B6" s="32" t="s">
        <v>54</v>
      </c>
      <c r="C6" s="33">
        <v>4246</v>
      </c>
      <c r="D6" s="33">
        <v>741</v>
      </c>
      <c r="E6" s="33">
        <v>419</v>
      </c>
      <c r="F6" s="30">
        <f t="shared" si="0"/>
        <v>0.56545209176788125</v>
      </c>
      <c r="G6" s="31">
        <f t="shared" ref="G6:G14" si="1">C6/D6</f>
        <v>5.7300944669365723</v>
      </c>
      <c r="H6" s="31">
        <f t="shared" ref="H6:H14" si="2">C6/E6</f>
        <v>10.133651551312649</v>
      </c>
    </row>
    <row r="7" spans="1:23" ht="15.95" customHeight="1" x14ac:dyDescent="0.2">
      <c r="A7" s="11">
        <v>3</v>
      </c>
      <c r="B7" s="32" t="s">
        <v>55</v>
      </c>
      <c r="C7" s="33">
        <v>2436</v>
      </c>
      <c r="D7" s="33">
        <v>395</v>
      </c>
      <c r="E7" s="33">
        <v>244</v>
      </c>
      <c r="F7" s="30">
        <f t="shared" si="0"/>
        <v>0.61772151898734173</v>
      </c>
      <c r="G7" s="31">
        <f t="shared" si="1"/>
        <v>6.1670886075949367</v>
      </c>
      <c r="H7" s="31">
        <f t="shared" si="2"/>
        <v>9.9836065573770494</v>
      </c>
    </row>
    <row r="8" spans="1:23" ht="15.95" customHeight="1" x14ac:dyDescent="0.2">
      <c r="A8" s="11">
        <v>4</v>
      </c>
      <c r="B8" s="32" t="s">
        <v>57</v>
      </c>
      <c r="C8" s="33">
        <v>2400</v>
      </c>
      <c r="D8" s="33">
        <v>340</v>
      </c>
      <c r="E8" s="33">
        <v>252</v>
      </c>
      <c r="F8" s="30">
        <f t="shared" si="0"/>
        <v>0.74117647058823533</v>
      </c>
      <c r="G8" s="31">
        <f t="shared" si="1"/>
        <v>7.0588235294117645</v>
      </c>
      <c r="H8" s="31">
        <f t="shared" si="2"/>
        <v>9.5238095238095237</v>
      </c>
    </row>
    <row r="9" spans="1:23" ht="15.95" customHeight="1" x14ac:dyDescent="0.2">
      <c r="A9" s="11">
        <v>5</v>
      </c>
      <c r="B9" s="32" t="s">
        <v>56</v>
      </c>
      <c r="C9" s="33">
        <v>2227</v>
      </c>
      <c r="D9" s="33">
        <v>282</v>
      </c>
      <c r="E9" s="33">
        <v>218</v>
      </c>
      <c r="F9" s="30">
        <f t="shared" si="0"/>
        <v>0.77304964539007093</v>
      </c>
      <c r="G9" s="31">
        <f t="shared" si="1"/>
        <v>7.8971631205673756</v>
      </c>
      <c r="H9" s="31">
        <f t="shared" si="2"/>
        <v>10.215596330275229</v>
      </c>
    </row>
    <row r="10" spans="1:23" ht="15.95" customHeight="1" x14ac:dyDescent="0.2">
      <c r="A10" s="34">
        <v>6</v>
      </c>
      <c r="B10" s="35" t="s">
        <v>58</v>
      </c>
      <c r="C10" s="36">
        <v>1958</v>
      </c>
      <c r="D10" s="36">
        <v>239</v>
      </c>
      <c r="E10" s="36">
        <v>136</v>
      </c>
      <c r="F10" s="37">
        <f t="shared" si="0"/>
        <v>0.56903765690376573</v>
      </c>
      <c r="G10" s="115">
        <f t="shared" si="1"/>
        <v>8.1924686192468616</v>
      </c>
      <c r="H10" s="115">
        <f t="shared" si="2"/>
        <v>14.397058823529411</v>
      </c>
    </row>
    <row r="11" spans="1:23" ht="15.95" customHeight="1" x14ac:dyDescent="0.2">
      <c r="A11" s="11">
        <v>7</v>
      </c>
      <c r="B11" s="32" t="s">
        <v>202</v>
      </c>
      <c r="C11" s="33">
        <v>1573</v>
      </c>
      <c r="D11" s="33">
        <v>320</v>
      </c>
      <c r="E11" s="33">
        <v>152</v>
      </c>
      <c r="F11" s="30">
        <f t="shared" si="0"/>
        <v>0.47499999999999998</v>
      </c>
      <c r="G11" s="31">
        <f t="shared" si="1"/>
        <v>4.9156250000000004</v>
      </c>
      <c r="H11" s="31">
        <f t="shared" si="2"/>
        <v>10.348684210526315</v>
      </c>
    </row>
    <row r="12" spans="1:23" ht="15.95" customHeight="1" x14ac:dyDescent="0.2">
      <c r="A12" s="11">
        <v>8</v>
      </c>
      <c r="B12" s="32" t="s">
        <v>59</v>
      </c>
      <c r="C12" s="33">
        <v>1228</v>
      </c>
      <c r="D12" s="33">
        <v>212</v>
      </c>
      <c r="E12" s="33">
        <v>133</v>
      </c>
      <c r="F12" s="30">
        <f t="shared" si="0"/>
        <v>0.62735849056603776</v>
      </c>
      <c r="G12" s="31">
        <f t="shared" si="1"/>
        <v>5.7924528301886795</v>
      </c>
      <c r="H12" s="31">
        <f t="shared" si="2"/>
        <v>9.2330827067669166</v>
      </c>
    </row>
    <row r="13" spans="1:23" ht="15.95" customHeight="1" x14ac:dyDescent="0.2">
      <c r="A13" s="11">
        <v>9</v>
      </c>
      <c r="B13" s="32" t="s">
        <v>61</v>
      </c>
      <c r="C13" s="33">
        <v>1008</v>
      </c>
      <c r="D13" s="33">
        <v>170</v>
      </c>
      <c r="E13" s="33">
        <v>116</v>
      </c>
      <c r="F13" s="30">
        <f t="shared" si="0"/>
        <v>0.68235294117647061</v>
      </c>
      <c r="G13" s="42">
        <f t="shared" si="1"/>
        <v>5.9294117647058826</v>
      </c>
      <c r="H13" s="42">
        <f t="shared" si="2"/>
        <v>8.6896551724137936</v>
      </c>
    </row>
    <row r="14" spans="1:23" ht="15.95" customHeight="1" x14ac:dyDescent="0.2">
      <c r="A14" s="38">
        <v>10</v>
      </c>
      <c r="B14" s="39" t="s">
        <v>60</v>
      </c>
      <c r="C14" s="40">
        <v>957</v>
      </c>
      <c r="D14" s="40">
        <v>283</v>
      </c>
      <c r="E14" s="40">
        <v>150</v>
      </c>
      <c r="F14" s="41">
        <f t="shared" si="0"/>
        <v>0.53003533568904593</v>
      </c>
      <c r="G14" s="114">
        <f t="shared" si="1"/>
        <v>3.3816254416961131</v>
      </c>
      <c r="H14" s="114">
        <f t="shared" si="2"/>
        <v>6.38</v>
      </c>
    </row>
    <row r="16" spans="1:23" ht="15.95" customHeight="1" x14ac:dyDescent="0.2">
      <c r="A16" s="27" t="s">
        <v>203</v>
      </c>
      <c r="B16" s="27"/>
      <c r="C16" s="2"/>
      <c r="D16" s="2"/>
      <c r="E16" s="2"/>
      <c r="F16" s="2"/>
      <c r="G16" s="3" t="s">
        <v>342</v>
      </c>
      <c r="H16" s="2"/>
      <c r="J16" s="27" t="s">
        <v>203</v>
      </c>
      <c r="K16" s="27"/>
      <c r="L16" s="2"/>
      <c r="M16" s="2"/>
      <c r="N16" s="2"/>
      <c r="O16" s="2"/>
      <c r="P16" s="3" t="s">
        <v>204</v>
      </c>
      <c r="Q16" s="2"/>
    </row>
    <row r="17" spans="1:23" s="9" customFormat="1" ht="39.950000000000003" customHeight="1" x14ac:dyDescent="0.2">
      <c r="A17" s="124" t="s">
        <v>47</v>
      </c>
      <c r="B17" s="123" t="s">
        <v>48</v>
      </c>
      <c r="C17" s="123" t="s">
        <v>49</v>
      </c>
      <c r="D17" s="123" t="s">
        <v>50</v>
      </c>
      <c r="E17" s="121" t="s">
        <v>51</v>
      </c>
      <c r="F17" s="121" t="s">
        <v>52</v>
      </c>
      <c r="G17" s="122" t="s">
        <v>209</v>
      </c>
      <c r="H17" s="125" t="s">
        <v>210</v>
      </c>
      <c r="J17" s="156" t="s">
        <v>47</v>
      </c>
      <c r="K17" s="126" t="s">
        <v>208</v>
      </c>
      <c r="L17" s="151" t="s">
        <v>49</v>
      </c>
      <c r="M17" s="152" t="s">
        <v>50</v>
      </c>
      <c r="N17" s="153" t="s">
        <v>51</v>
      </c>
      <c r="O17" s="153" t="s">
        <v>52</v>
      </c>
      <c r="P17" s="154" t="s">
        <v>209</v>
      </c>
      <c r="Q17" s="155" t="s">
        <v>210</v>
      </c>
      <c r="R17"/>
      <c r="S17"/>
      <c r="T17"/>
      <c r="U17"/>
      <c r="V17"/>
      <c r="W17"/>
    </row>
    <row r="18" spans="1:23" ht="15.95" customHeight="1" x14ac:dyDescent="0.2">
      <c r="A18" s="10">
        <v>1</v>
      </c>
      <c r="B18" s="28" t="s">
        <v>53</v>
      </c>
      <c r="C18" s="29">
        <v>6555</v>
      </c>
      <c r="D18" s="29">
        <v>842</v>
      </c>
      <c r="E18" s="29">
        <v>666</v>
      </c>
      <c r="F18" s="30">
        <f t="shared" ref="F18:F27" si="3">E18/D18</f>
        <v>0.79097387173396672</v>
      </c>
      <c r="G18" s="31">
        <f>C18/D18</f>
        <v>7.7850356294536818</v>
      </c>
      <c r="H18" s="31">
        <f>C18/E18</f>
        <v>9.8423423423423415</v>
      </c>
      <c r="J18" s="128">
        <v>1</v>
      </c>
      <c r="K18" s="127" t="s">
        <v>53</v>
      </c>
      <c r="L18" s="129">
        <v>5611</v>
      </c>
      <c r="M18" s="129">
        <v>835</v>
      </c>
      <c r="N18" s="129">
        <v>489</v>
      </c>
      <c r="O18" s="130">
        <f t="shared" ref="O18:O27" si="4">N18/M18</f>
        <v>0.5856287425149701</v>
      </c>
      <c r="P18" s="131">
        <f>L18/M18</f>
        <v>6.7197604790419163</v>
      </c>
      <c r="Q18" s="131">
        <f>L18/N18</f>
        <v>11.474437627811861</v>
      </c>
    </row>
    <row r="19" spans="1:23" ht="15.95" customHeight="1" x14ac:dyDescent="0.2">
      <c r="A19" s="11">
        <v>2</v>
      </c>
      <c r="B19" s="32" t="s">
        <v>54</v>
      </c>
      <c r="C19" s="33">
        <v>4059</v>
      </c>
      <c r="D19" s="33">
        <v>700</v>
      </c>
      <c r="E19" s="33">
        <v>456</v>
      </c>
      <c r="F19" s="30">
        <f t="shared" si="3"/>
        <v>0.65142857142857147</v>
      </c>
      <c r="G19" s="31">
        <f t="shared" ref="G19:G27" si="5">C19/D19</f>
        <v>5.7985714285714289</v>
      </c>
      <c r="H19" s="31">
        <f t="shared" ref="H19:H27" si="6">C19/E19</f>
        <v>8.901315789473685</v>
      </c>
      <c r="J19" s="132">
        <v>2</v>
      </c>
      <c r="K19" s="133" t="s">
        <v>54</v>
      </c>
      <c r="L19" s="134">
        <v>3317</v>
      </c>
      <c r="M19" s="134">
        <v>656</v>
      </c>
      <c r="N19" s="134">
        <v>295</v>
      </c>
      <c r="O19" s="130">
        <f t="shared" si="4"/>
        <v>0.44969512195121952</v>
      </c>
      <c r="P19" s="131">
        <f t="shared" ref="P19:P27" si="7">L19/M19</f>
        <v>5.0564024390243905</v>
      </c>
      <c r="Q19" s="131">
        <f t="shared" ref="Q19:Q27" si="8">L19/N19</f>
        <v>11.244067796610169</v>
      </c>
    </row>
    <row r="20" spans="1:23" ht="15.95" customHeight="1" x14ac:dyDescent="0.2">
      <c r="A20" s="11">
        <v>3</v>
      </c>
      <c r="B20" s="32" t="s">
        <v>55</v>
      </c>
      <c r="C20" s="33">
        <v>2408</v>
      </c>
      <c r="D20" s="33">
        <v>332</v>
      </c>
      <c r="E20" s="33">
        <v>243</v>
      </c>
      <c r="F20" s="30">
        <f t="shared" si="3"/>
        <v>0.73192771084337349</v>
      </c>
      <c r="G20" s="31">
        <f t="shared" si="5"/>
        <v>7.2530120481927707</v>
      </c>
      <c r="H20" s="31">
        <f t="shared" si="6"/>
        <v>9.9094650205761319</v>
      </c>
      <c r="J20" s="132">
        <v>3</v>
      </c>
      <c r="K20" s="133" t="s">
        <v>55</v>
      </c>
      <c r="L20" s="134">
        <v>2071</v>
      </c>
      <c r="M20" s="134">
        <v>332</v>
      </c>
      <c r="N20" s="134">
        <v>181</v>
      </c>
      <c r="O20" s="130">
        <f t="shared" si="4"/>
        <v>0.54518072289156627</v>
      </c>
      <c r="P20" s="131">
        <f t="shared" si="7"/>
        <v>6.2379518072289155</v>
      </c>
      <c r="Q20" s="131">
        <f t="shared" si="8"/>
        <v>11.441988950276244</v>
      </c>
    </row>
    <row r="21" spans="1:23" ht="15.95" customHeight="1" x14ac:dyDescent="0.2">
      <c r="A21" s="11">
        <v>4</v>
      </c>
      <c r="B21" s="32" t="s">
        <v>56</v>
      </c>
      <c r="C21" s="33">
        <v>2278</v>
      </c>
      <c r="D21" s="33">
        <v>359</v>
      </c>
      <c r="E21" s="33">
        <v>271</v>
      </c>
      <c r="F21" s="30">
        <f t="shared" si="3"/>
        <v>0.754874651810585</v>
      </c>
      <c r="G21" s="31">
        <f t="shared" si="5"/>
        <v>6.3454038997214486</v>
      </c>
      <c r="H21" s="31">
        <f t="shared" si="6"/>
        <v>8.4059040590405907</v>
      </c>
      <c r="J21" s="132">
        <v>4</v>
      </c>
      <c r="K21" s="133" t="s">
        <v>57</v>
      </c>
      <c r="L21" s="134">
        <v>2004</v>
      </c>
      <c r="M21" s="134">
        <v>255</v>
      </c>
      <c r="N21" s="134">
        <v>183</v>
      </c>
      <c r="O21" s="130">
        <f t="shared" si="4"/>
        <v>0.71764705882352942</v>
      </c>
      <c r="P21" s="131">
        <f t="shared" si="7"/>
        <v>7.8588235294117643</v>
      </c>
      <c r="Q21" s="131">
        <f t="shared" si="8"/>
        <v>10.950819672131148</v>
      </c>
    </row>
    <row r="22" spans="1:23" ht="15.95" customHeight="1" x14ac:dyDescent="0.2">
      <c r="A22" s="11">
        <v>5</v>
      </c>
      <c r="B22" s="32" t="s">
        <v>57</v>
      </c>
      <c r="C22" s="33">
        <v>2161</v>
      </c>
      <c r="D22" s="33">
        <v>255</v>
      </c>
      <c r="E22" s="33">
        <v>211</v>
      </c>
      <c r="F22" s="30">
        <f t="shared" si="3"/>
        <v>0.82745098039215681</v>
      </c>
      <c r="G22" s="31">
        <f t="shared" si="5"/>
        <v>8.4745098039215687</v>
      </c>
      <c r="H22" s="31">
        <f t="shared" si="6"/>
        <v>10.24170616113744</v>
      </c>
      <c r="J22" s="132">
        <v>5</v>
      </c>
      <c r="K22" s="133" t="s">
        <v>56</v>
      </c>
      <c r="L22" s="134">
        <v>1872</v>
      </c>
      <c r="M22" s="134">
        <v>359</v>
      </c>
      <c r="N22" s="134">
        <v>169</v>
      </c>
      <c r="O22" s="130">
        <f t="shared" si="4"/>
        <v>0.47075208913649025</v>
      </c>
      <c r="P22" s="131">
        <f t="shared" si="7"/>
        <v>5.2144846796657385</v>
      </c>
      <c r="Q22" s="131">
        <f t="shared" si="8"/>
        <v>11.076923076923077</v>
      </c>
    </row>
    <row r="23" spans="1:23" ht="15.95" customHeight="1" x14ac:dyDescent="0.2">
      <c r="A23" s="34">
        <v>6</v>
      </c>
      <c r="B23" s="35" t="s">
        <v>58</v>
      </c>
      <c r="C23" s="36">
        <v>2029</v>
      </c>
      <c r="D23" s="36">
        <v>257</v>
      </c>
      <c r="E23" s="36">
        <v>170</v>
      </c>
      <c r="F23" s="37">
        <f t="shared" si="3"/>
        <v>0.66147859922178986</v>
      </c>
      <c r="G23" s="115">
        <f t="shared" si="5"/>
        <v>7.8949416342412455</v>
      </c>
      <c r="H23" s="115">
        <f t="shared" si="6"/>
        <v>11.935294117647059</v>
      </c>
      <c r="J23" s="135">
        <v>6</v>
      </c>
      <c r="K23" s="136" t="s">
        <v>58</v>
      </c>
      <c r="L23" s="137">
        <v>1847</v>
      </c>
      <c r="M23" s="137">
        <v>257</v>
      </c>
      <c r="N23" s="137">
        <v>121</v>
      </c>
      <c r="O23" s="138">
        <f t="shared" si="4"/>
        <v>0.47081712062256809</v>
      </c>
      <c r="P23" s="139">
        <f t="shared" si="7"/>
        <v>7.1867704280155644</v>
      </c>
      <c r="Q23" s="139">
        <f t="shared" si="8"/>
        <v>15.264462809917354</v>
      </c>
    </row>
    <row r="24" spans="1:23" ht="15.95" customHeight="1" x14ac:dyDescent="0.2">
      <c r="A24" s="11">
        <v>7</v>
      </c>
      <c r="B24" s="32" t="s">
        <v>202</v>
      </c>
      <c r="C24" s="33">
        <v>1423</v>
      </c>
      <c r="D24" s="33">
        <v>213</v>
      </c>
      <c r="E24" s="33">
        <v>156</v>
      </c>
      <c r="F24" s="30">
        <f t="shared" si="3"/>
        <v>0.73239436619718312</v>
      </c>
      <c r="G24" s="31">
        <f t="shared" si="5"/>
        <v>6.68075117370892</v>
      </c>
      <c r="H24" s="31">
        <f t="shared" si="6"/>
        <v>9.1217948717948723</v>
      </c>
      <c r="J24" s="132">
        <v>7</v>
      </c>
      <c r="K24" s="133" t="s">
        <v>202</v>
      </c>
      <c r="L24" s="134">
        <v>1181</v>
      </c>
      <c r="M24" s="134">
        <v>213</v>
      </c>
      <c r="N24" s="134">
        <v>123</v>
      </c>
      <c r="O24" s="130">
        <f t="shared" si="4"/>
        <v>0.57746478873239437</v>
      </c>
      <c r="P24" s="131">
        <f t="shared" si="7"/>
        <v>5.544600938967136</v>
      </c>
      <c r="Q24" s="131">
        <f t="shared" si="8"/>
        <v>9.6016260162601625</v>
      </c>
    </row>
    <row r="25" spans="1:23" ht="15.95" customHeight="1" x14ac:dyDescent="0.2">
      <c r="A25" s="11">
        <v>8</v>
      </c>
      <c r="B25" s="32" t="s">
        <v>59</v>
      </c>
      <c r="C25" s="33">
        <v>1349</v>
      </c>
      <c r="D25" s="33">
        <v>269</v>
      </c>
      <c r="E25" s="33">
        <v>165</v>
      </c>
      <c r="F25" s="30">
        <f t="shared" si="3"/>
        <v>0.61338289962825276</v>
      </c>
      <c r="G25" s="31">
        <f t="shared" si="5"/>
        <v>5.014869888475836</v>
      </c>
      <c r="H25" s="31">
        <f t="shared" si="6"/>
        <v>8.1757575757575758</v>
      </c>
      <c r="J25" s="132">
        <v>8</v>
      </c>
      <c r="K25" s="133" t="s">
        <v>59</v>
      </c>
      <c r="L25" s="134">
        <v>1128</v>
      </c>
      <c r="M25" s="134">
        <v>269</v>
      </c>
      <c r="N25" s="134">
        <v>103</v>
      </c>
      <c r="O25" s="130">
        <f t="shared" si="4"/>
        <v>0.38289962825278812</v>
      </c>
      <c r="P25" s="131">
        <f t="shared" si="7"/>
        <v>4.1933085501858738</v>
      </c>
      <c r="Q25" s="131">
        <f t="shared" si="8"/>
        <v>10.951456310679612</v>
      </c>
    </row>
    <row r="26" spans="1:23" ht="15.95" customHeight="1" x14ac:dyDescent="0.2">
      <c r="A26" s="11">
        <v>9</v>
      </c>
      <c r="B26" s="32" t="s">
        <v>61</v>
      </c>
      <c r="C26" s="33">
        <v>1036</v>
      </c>
      <c r="D26" s="33">
        <v>152</v>
      </c>
      <c r="E26" s="33">
        <v>118</v>
      </c>
      <c r="F26" s="30">
        <f t="shared" si="3"/>
        <v>0.77631578947368418</v>
      </c>
      <c r="G26" s="42">
        <f t="shared" si="5"/>
        <v>6.8157894736842106</v>
      </c>
      <c r="H26" s="42">
        <f t="shared" si="6"/>
        <v>8.7796610169491522</v>
      </c>
      <c r="J26" s="132">
        <v>9</v>
      </c>
      <c r="K26" s="133" t="s">
        <v>61</v>
      </c>
      <c r="L26" s="134">
        <v>920</v>
      </c>
      <c r="M26" s="134">
        <v>152</v>
      </c>
      <c r="N26" s="134">
        <v>94</v>
      </c>
      <c r="O26" s="130">
        <f t="shared" si="4"/>
        <v>0.61842105263157898</v>
      </c>
      <c r="P26" s="140">
        <f t="shared" si="7"/>
        <v>6.0526315789473681</v>
      </c>
      <c r="Q26" s="140">
        <f t="shared" si="8"/>
        <v>9.787234042553191</v>
      </c>
    </row>
    <row r="27" spans="1:23" ht="15.95" customHeight="1" x14ac:dyDescent="0.2">
      <c r="A27" s="38">
        <v>10</v>
      </c>
      <c r="B27" s="39" t="s">
        <v>60</v>
      </c>
      <c r="C27" s="40">
        <v>1023</v>
      </c>
      <c r="D27" s="40">
        <v>161</v>
      </c>
      <c r="E27" s="40">
        <v>123</v>
      </c>
      <c r="F27" s="41">
        <f t="shared" si="3"/>
        <v>0.7639751552795031</v>
      </c>
      <c r="G27" s="114">
        <f t="shared" si="5"/>
        <v>6.354037267080745</v>
      </c>
      <c r="H27" s="114">
        <f t="shared" si="6"/>
        <v>8.3170731707317067</v>
      </c>
      <c r="J27" s="141">
        <v>10</v>
      </c>
      <c r="K27" s="142" t="s">
        <v>60</v>
      </c>
      <c r="L27" s="143">
        <v>860</v>
      </c>
      <c r="M27" s="143">
        <v>161</v>
      </c>
      <c r="N27" s="143">
        <v>92</v>
      </c>
      <c r="O27" s="144">
        <f t="shared" si="4"/>
        <v>0.5714285714285714</v>
      </c>
      <c r="P27" s="145">
        <f t="shared" si="7"/>
        <v>5.341614906832298</v>
      </c>
      <c r="Q27" s="145">
        <f t="shared" si="8"/>
        <v>9.3478260869565215</v>
      </c>
    </row>
    <row r="29" spans="1:23" ht="15.95" customHeight="1" x14ac:dyDescent="0.2">
      <c r="A29" s="27" t="s">
        <v>46</v>
      </c>
      <c r="B29" s="27"/>
      <c r="C29" s="2"/>
      <c r="D29" s="2"/>
      <c r="E29" s="2"/>
      <c r="F29" s="2"/>
      <c r="G29" s="3" t="s">
        <v>205</v>
      </c>
      <c r="H29" s="2"/>
      <c r="J29" s="27" t="s">
        <v>46</v>
      </c>
      <c r="K29" s="27"/>
      <c r="L29" s="2"/>
      <c r="M29" s="2"/>
      <c r="N29" s="2"/>
      <c r="O29" s="2"/>
      <c r="P29" s="120" t="s">
        <v>171</v>
      </c>
      <c r="Q29" s="119"/>
    </row>
    <row r="30" spans="1:23" s="9" customFormat="1" ht="39.950000000000003" customHeight="1" x14ac:dyDescent="0.2">
      <c r="A30" s="124" t="s">
        <v>47</v>
      </c>
      <c r="B30" s="123" t="s">
        <v>48</v>
      </c>
      <c r="C30" s="123" t="s">
        <v>49</v>
      </c>
      <c r="D30" s="123" t="s">
        <v>50</v>
      </c>
      <c r="E30" s="121" t="s">
        <v>51</v>
      </c>
      <c r="F30" s="121" t="s">
        <v>52</v>
      </c>
      <c r="G30" s="122" t="s">
        <v>209</v>
      </c>
      <c r="H30" s="125" t="s">
        <v>210</v>
      </c>
      <c r="J30" s="156" t="s">
        <v>47</v>
      </c>
      <c r="K30" s="126" t="s">
        <v>208</v>
      </c>
      <c r="L30" s="151" t="s">
        <v>49</v>
      </c>
      <c r="M30" s="152" t="s">
        <v>50</v>
      </c>
      <c r="N30" s="153" t="s">
        <v>51</v>
      </c>
      <c r="O30" s="153" t="s">
        <v>52</v>
      </c>
      <c r="P30" s="154" t="s">
        <v>209</v>
      </c>
      <c r="Q30" s="155" t="s">
        <v>210</v>
      </c>
      <c r="R30"/>
      <c r="S30"/>
      <c r="U30"/>
      <c r="V30"/>
      <c r="W30"/>
    </row>
    <row r="31" spans="1:23" ht="15.95" customHeight="1" x14ac:dyDescent="0.2">
      <c r="A31" s="10">
        <v>1</v>
      </c>
      <c r="B31" s="28" t="s">
        <v>53</v>
      </c>
      <c r="C31" s="29">
        <v>6554</v>
      </c>
      <c r="D31" s="29">
        <v>841</v>
      </c>
      <c r="E31" s="29">
        <v>648</v>
      </c>
      <c r="F31" s="30">
        <f t="shared" ref="F31:F40" si="9">E31/D31</f>
        <v>0.77051129607609992</v>
      </c>
      <c r="G31" s="31">
        <f>C31/D31</f>
        <v>7.7931034482758621</v>
      </c>
      <c r="H31" s="31">
        <f>C31/E31</f>
        <v>10.114197530864198</v>
      </c>
      <c r="J31" s="128">
        <v>1</v>
      </c>
      <c r="K31" s="127" t="s">
        <v>53</v>
      </c>
      <c r="L31" s="129">
        <v>6221</v>
      </c>
      <c r="M31" s="129">
        <v>838</v>
      </c>
      <c r="N31" s="129">
        <v>598</v>
      </c>
      <c r="O31" s="130">
        <f t="shared" ref="O31:O40" si="10">N31/M31</f>
        <v>0.71360381861575184</v>
      </c>
      <c r="P31" s="131">
        <f>L31/M31</f>
        <v>7.4236276849642007</v>
      </c>
      <c r="Q31" s="131">
        <f>L31/N31</f>
        <v>10.403010033444817</v>
      </c>
    </row>
    <row r="32" spans="1:23" ht="15.95" customHeight="1" x14ac:dyDescent="0.2">
      <c r="A32" s="11">
        <v>2</v>
      </c>
      <c r="B32" s="32" t="s">
        <v>54</v>
      </c>
      <c r="C32" s="33">
        <v>4944</v>
      </c>
      <c r="D32" s="33">
        <v>807</v>
      </c>
      <c r="E32" s="33">
        <v>518</v>
      </c>
      <c r="F32" s="30">
        <f t="shared" si="9"/>
        <v>0.64188351920693931</v>
      </c>
      <c r="G32" s="31">
        <f t="shared" ref="G32:G40" si="11">C32/D32</f>
        <v>6.1263940520446099</v>
      </c>
      <c r="H32" s="31">
        <f t="shared" ref="H32:H40" si="12">C32/E32</f>
        <v>9.5444015444015449</v>
      </c>
      <c r="J32" s="132">
        <v>2</v>
      </c>
      <c r="K32" s="133" t="s">
        <v>54</v>
      </c>
      <c r="L32" s="134">
        <v>4601</v>
      </c>
      <c r="M32" s="134">
        <v>796</v>
      </c>
      <c r="N32" s="134">
        <v>430</v>
      </c>
      <c r="O32" s="130">
        <f t="shared" si="10"/>
        <v>0.54020100502512558</v>
      </c>
      <c r="P32" s="131">
        <f t="shared" ref="P32:P40" si="13">L32/M32</f>
        <v>5.7801507537688446</v>
      </c>
      <c r="Q32" s="131">
        <f t="shared" ref="Q32:Q40" si="14">L32/N32</f>
        <v>10.7</v>
      </c>
    </row>
    <row r="33" spans="1:23" ht="15.95" customHeight="1" x14ac:dyDescent="0.2">
      <c r="A33" s="11">
        <v>3</v>
      </c>
      <c r="B33" s="32" t="s">
        <v>55</v>
      </c>
      <c r="C33" s="33">
        <v>2426</v>
      </c>
      <c r="D33" s="33">
        <v>323</v>
      </c>
      <c r="E33" s="33">
        <v>258</v>
      </c>
      <c r="F33" s="30">
        <f t="shared" si="9"/>
        <v>0.79876160990712075</v>
      </c>
      <c r="G33" s="31">
        <f t="shared" si="11"/>
        <v>7.5108359133126932</v>
      </c>
      <c r="H33" s="31">
        <f t="shared" si="12"/>
        <v>9.4031007751937992</v>
      </c>
      <c r="J33" s="132">
        <v>3</v>
      </c>
      <c r="K33" s="133" t="s">
        <v>55</v>
      </c>
      <c r="L33" s="134">
        <v>2281</v>
      </c>
      <c r="M33" s="134">
        <v>319</v>
      </c>
      <c r="N33" s="134">
        <v>241</v>
      </c>
      <c r="O33" s="130">
        <f t="shared" si="10"/>
        <v>0.75548589341692785</v>
      </c>
      <c r="P33" s="131">
        <f t="shared" si="13"/>
        <v>7.1504702194357366</v>
      </c>
      <c r="Q33" s="131">
        <f t="shared" si="14"/>
        <v>9.4647302904564317</v>
      </c>
    </row>
    <row r="34" spans="1:23" ht="15.95" customHeight="1" x14ac:dyDescent="0.2">
      <c r="A34" s="11">
        <v>4</v>
      </c>
      <c r="B34" s="32" t="s">
        <v>56</v>
      </c>
      <c r="C34" s="33">
        <v>2394</v>
      </c>
      <c r="D34" s="33">
        <v>361</v>
      </c>
      <c r="E34" s="33">
        <v>278</v>
      </c>
      <c r="F34" s="30">
        <f t="shared" si="9"/>
        <v>0.77008310249307477</v>
      </c>
      <c r="G34" s="31">
        <f t="shared" si="11"/>
        <v>6.6315789473684212</v>
      </c>
      <c r="H34" s="31">
        <f t="shared" si="12"/>
        <v>8.6115107913669071</v>
      </c>
      <c r="J34" s="132">
        <v>4</v>
      </c>
      <c r="K34" s="133" t="s">
        <v>56</v>
      </c>
      <c r="L34" s="134">
        <v>2214</v>
      </c>
      <c r="M34" s="134">
        <v>361</v>
      </c>
      <c r="N34" s="134">
        <v>224</v>
      </c>
      <c r="O34" s="130">
        <f t="shared" si="10"/>
        <v>0.62049861495844871</v>
      </c>
      <c r="P34" s="131">
        <f t="shared" si="13"/>
        <v>6.1329639889196672</v>
      </c>
      <c r="Q34" s="131">
        <f t="shared" si="14"/>
        <v>9.8839285714285712</v>
      </c>
    </row>
    <row r="35" spans="1:23" ht="15.95" customHeight="1" x14ac:dyDescent="0.2">
      <c r="A35" s="11">
        <v>5</v>
      </c>
      <c r="B35" s="32" t="s">
        <v>57</v>
      </c>
      <c r="C35" s="33">
        <v>2137</v>
      </c>
      <c r="D35" s="33">
        <v>244</v>
      </c>
      <c r="E35" s="33">
        <v>215</v>
      </c>
      <c r="F35" s="30">
        <f t="shared" si="9"/>
        <v>0.88114754098360659</v>
      </c>
      <c r="G35" s="31">
        <f t="shared" si="11"/>
        <v>8.7581967213114762</v>
      </c>
      <c r="H35" s="31">
        <f t="shared" si="12"/>
        <v>9.9395348837209294</v>
      </c>
      <c r="J35" s="132">
        <v>5</v>
      </c>
      <c r="K35" s="133" t="s">
        <v>57</v>
      </c>
      <c r="L35" s="134">
        <v>2006</v>
      </c>
      <c r="M35" s="134">
        <v>244</v>
      </c>
      <c r="N35" s="134">
        <v>198</v>
      </c>
      <c r="O35" s="130">
        <f t="shared" si="10"/>
        <v>0.81147540983606559</v>
      </c>
      <c r="P35" s="131">
        <f t="shared" si="13"/>
        <v>8.221311475409836</v>
      </c>
      <c r="Q35" s="131">
        <f t="shared" si="14"/>
        <v>10.131313131313131</v>
      </c>
    </row>
    <row r="36" spans="1:23" ht="15.95" customHeight="1" x14ac:dyDescent="0.2">
      <c r="A36" s="34">
        <v>6</v>
      </c>
      <c r="B36" s="35" t="s">
        <v>58</v>
      </c>
      <c r="C36" s="36">
        <v>1909</v>
      </c>
      <c r="D36" s="36">
        <v>234</v>
      </c>
      <c r="E36" s="36">
        <v>160</v>
      </c>
      <c r="F36" s="37">
        <f t="shared" si="9"/>
        <v>0.68376068376068377</v>
      </c>
      <c r="G36" s="115">
        <f t="shared" si="11"/>
        <v>8.1581196581196576</v>
      </c>
      <c r="H36" s="115">
        <f t="shared" si="12"/>
        <v>11.93125</v>
      </c>
      <c r="J36" s="135">
        <v>6</v>
      </c>
      <c r="K36" s="136" t="s">
        <v>58</v>
      </c>
      <c r="L36" s="137">
        <v>1807</v>
      </c>
      <c r="M36" s="137">
        <v>232</v>
      </c>
      <c r="N36" s="137">
        <v>136</v>
      </c>
      <c r="O36" s="138">
        <f t="shared" si="10"/>
        <v>0.58620689655172409</v>
      </c>
      <c r="P36" s="139">
        <f t="shared" si="13"/>
        <v>7.7887931034482758</v>
      </c>
      <c r="Q36" s="139">
        <f t="shared" si="14"/>
        <v>13.286764705882353</v>
      </c>
    </row>
    <row r="37" spans="1:23" ht="15.95" customHeight="1" x14ac:dyDescent="0.2">
      <c r="A37" s="11">
        <v>7</v>
      </c>
      <c r="B37" s="32" t="s">
        <v>59</v>
      </c>
      <c r="C37" s="33">
        <v>1367</v>
      </c>
      <c r="D37" s="33">
        <v>256</v>
      </c>
      <c r="E37" s="33">
        <v>165</v>
      </c>
      <c r="F37" s="30">
        <f t="shared" si="9"/>
        <v>0.64453125</v>
      </c>
      <c r="G37" s="31">
        <f t="shared" si="11"/>
        <v>5.33984375</v>
      </c>
      <c r="H37" s="31">
        <f t="shared" si="12"/>
        <v>8.2848484848484851</v>
      </c>
      <c r="J37" s="132">
        <v>7</v>
      </c>
      <c r="K37" s="133" t="s">
        <v>59</v>
      </c>
      <c r="L37" s="134">
        <v>1283</v>
      </c>
      <c r="M37" s="134">
        <v>256</v>
      </c>
      <c r="N37" s="134">
        <v>140</v>
      </c>
      <c r="O37" s="130">
        <f t="shared" si="10"/>
        <v>0.546875</v>
      </c>
      <c r="P37" s="131">
        <f t="shared" si="13"/>
        <v>5.01171875</v>
      </c>
      <c r="Q37" s="131">
        <f t="shared" si="14"/>
        <v>9.1642857142857146</v>
      </c>
    </row>
    <row r="38" spans="1:23" ht="15.95" customHeight="1" x14ac:dyDescent="0.2">
      <c r="A38" s="11">
        <v>8</v>
      </c>
      <c r="B38" s="32" t="s">
        <v>60</v>
      </c>
      <c r="C38" s="33">
        <v>1067</v>
      </c>
      <c r="D38" s="33">
        <v>186</v>
      </c>
      <c r="E38" s="33">
        <v>119</v>
      </c>
      <c r="F38" s="30">
        <f t="shared" si="9"/>
        <v>0.63978494623655913</v>
      </c>
      <c r="G38" s="31">
        <f t="shared" si="11"/>
        <v>5.736559139784946</v>
      </c>
      <c r="H38" s="31">
        <f t="shared" si="12"/>
        <v>8.9663865546218489</v>
      </c>
      <c r="J38" s="132">
        <v>8</v>
      </c>
      <c r="K38" s="133" t="s">
        <v>60</v>
      </c>
      <c r="L38" s="134">
        <v>1014</v>
      </c>
      <c r="M38" s="134">
        <v>186</v>
      </c>
      <c r="N38" s="134">
        <v>103</v>
      </c>
      <c r="O38" s="130">
        <f t="shared" si="10"/>
        <v>0.55376344086021501</v>
      </c>
      <c r="P38" s="131">
        <f t="shared" si="13"/>
        <v>5.4516129032258061</v>
      </c>
      <c r="Q38" s="131">
        <f t="shared" si="14"/>
        <v>9.8446601941747574</v>
      </c>
    </row>
    <row r="39" spans="1:23" ht="15.95" customHeight="1" x14ac:dyDescent="0.2">
      <c r="A39" s="11">
        <v>9</v>
      </c>
      <c r="B39" s="32" t="s">
        <v>61</v>
      </c>
      <c r="C39" s="33">
        <v>1034</v>
      </c>
      <c r="D39" s="33">
        <v>146</v>
      </c>
      <c r="E39" s="33">
        <v>127</v>
      </c>
      <c r="F39" s="30">
        <f t="shared" si="9"/>
        <v>0.86986301369863017</v>
      </c>
      <c r="G39" s="42">
        <f t="shared" si="11"/>
        <v>7.0821917808219181</v>
      </c>
      <c r="H39" s="42">
        <f t="shared" si="12"/>
        <v>8.1417322834645667</v>
      </c>
      <c r="J39" s="132">
        <v>9</v>
      </c>
      <c r="K39" s="133" t="s">
        <v>61</v>
      </c>
      <c r="L39" s="134">
        <v>934</v>
      </c>
      <c r="M39" s="134">
        <v>139</v>
      </c>
      <c r="N39" s="134">
        <v>103</v>
      </c>
      <c r="O39" s="130">
        <f t="shared" si="10"/>
        <v>0.74100719424460426</v>
      </c>
      <c r="P39" s="140">
        <f t="shared" si="13"/>
        <v>6.7194244604316546</v>
      </c>
      <c r="Q39" s="140">
        <f t="shared" si="14"/>
        <v>9.0679611650485441</v>
      </c>
    </row>
    <row r="40" spans="1:23" ht="15.95" customHeight="1" x14ac:dyDescent="0.2">
      <c r="A40" s="38">
        <v>10</v>
      </c>
      <c r="B40" s="39" t="s">
        <v>67</v>
      </c>
      <c r="C40" s="40">
        <v>911</v>
      </c>
      <c r="D40" s="40">
        <v>236</v>
      </c>
      <c r="E40" s="40">
        <v>151</v>
      </c>
      <c r="F40" s="41">
        <f t="shared" si="9"/>
        <v>0.63983050847457623</v>
      </c>
      <c r="G40" s="114">
        <f t="shared" si="11"/>
        <v>3.8601694915254239</v>
      </c>
      <c r="H40" s="114">
        <f t="shared" si="12"/>
        <v>6.0331125827814569</v>
      </c>
      <c r="J40" s="141">
        <v>10</v>
      </c>
      <c r="K40" s="142" t="s">
        <v>67</v>
      </c>
      <c r="L40" s="143">
        <v>830</v>
      </c>
      <c r="M40" s="143">
        <v>229</v>
      </c>
      <c r="N40" s="143">
        <v>117</v>
      </c>
      <c r="O40" s="144">
        <f t="shared" si="10"/>
        <v>0.51091703056768556</v>
      </c>
      <c r="P40" s="145">
        <f t="shared" si="13"/>
        <v>3.6244541484716155</v>
      </c>
      <c r="Q40" s="145">
        <f t="shared" si="14"/>
        <v>7.0940170940170937</v>
      </c>
    </row>
    <row r="41" spans="1:23" ht="15.95" customHeight="1" x14ac:dyDescent="0.2">
      <c r="J41" s="146"/>
      <c r="K41" s="147"/>
      <c r="L41" s="148"/>
      <c r="M41" s="148"/>
      <c r="N41" s="148"/>
      <c r="O41" s="148"/>
      <c r="P41" s="149"/>
      <c r="Q41" s="150"/>
    </row>
    <row r="42" spans="1:23" ht="15.95" customHeight="1" x14ac:dyDescent="0.2">
      <c r="A42" s="27" t="s">
        <v>62</v>
      </c>
      <c r="B42" s="27"/>
      <c r="C42" s="2"/>
      <c r="D42" s="2"/>
      <c r="E42" s="2"/>
      <c r="F42" s="2"/>
      <c r="G42" s="3" t="s">
        <v>63</v>
      </c>
      <c r="H42" s="2"/>
      <c r="J42" s="27" t="s">
        <v>62</v>
      </c>
      <c r="K42" s="27"/>
      <c r="L42" s="2"/>
      <c r="M42" s="2"/>
      <c r="N42" s="2"/>
      <c r="O42" s="2"/>
      <c r="P42" s="120" t="s">
        <v>207</v>
      </c>
      <c r="Q42" s="119"/>
    </row>
    <row r="43" spans="1:23" s="9" customFormat="1" ht="39.950000000000003" customHeight="1" x14ac:dyDescent="0.2">
      <c r="A43" s="124" t="s">
        <v>47</v>
      </c>
      <c r="B43" s="123" t="s">
        <v>48</v>
      </c>
      <c r="C43" s="123" t="s">
        <v>49</v>
      </c>
      <c r="D43" s="123" t="s">
        <v>50</v>
      </c>
      <c r="E43" s="121" t="s">
        <v>51</v>
      </c>
      <c r="F43" s="121" t="s">
        <v>52</v>
      </c>
      <c r="G43" s="122" t="s">
        <v>209</v>
      </c>
      <c r="H43" s="125" t="s">
        <v>210</v>
      </c>
      <c r="J43" s="156" t="s">
        <v>47</v>
      </c>
      <c r="K43" s="126" t="s">
        <v>262</v>
      </c>
      <c r="L43" s="151" t="s">
        <v>49</v>
      </c>
      <c r="M43" s="152" t="s">
        <v>50</v>
      </c>
      <c r="N43" s="153" t="s">
        <v>51</v>
      </c>
      <c r="O43" s="153" t="s">
        <v>52</v>
      </c>
      <c r="P43" s="154" t="s">
        <v>209</v>
      </c>
      <c r="Q43" s="155" t="s">
        <v>210</v>
      </c>
      <c r="R43"/>
      <c r="S43"/>
      <c r="T43"/>
      <c r="U43"/>
      <c r="V43"/>
      <c r="W43"/>
    </row>
    <row r="44" spans="1:23" ht="15.95" customHeight="1" x14ac:dyDescent="0.2">
      <c r="A44" s="10">
        <v>1</v>
      </c>
      <c r="B44" s="28" t="s">
        <v>53</v>
      </c>
      <c r="C44" s="29">
        <v>6273</v>
      </c>
      <c r="D44" s="10">
        <v>860</v>
      </c>
      <c r="E44" s="10">
        <v>531</v>
      </c>
      <c r="F44" s="30">
        <f t="shared" ref="F44:F53" si="15">E44/D44</f>
        <v>0.61744186046511629</v>
      </c>
      <c r="G44" s="31">
        <f>C44/D44</f>
        <v>7.2941860465116282</v>
      </c>
      <c r="H44" s="31">
        <f>C44/E44</f>
        <v>11.813559322033898</v>
      </c>
      <c r="J44" s="128">
        <v>1</v>
      </c>
      <c r="K44" s="127" t="s">
        <v>53</v>
      </c>
      <c r="L44" s="129">
        <v>5907</v>
      </c>
      <c r="M44" s="129">
        <v>855</v>
      </c>
      <c r="N44" s="129">
        <v>474</v>
      </c>
      <c r="O44" s="130">
        <f t="shared" ref="O44:O53" si="16">N44/M44</f>
        <v>0.55438596491228065</v>
      </c>
      <c r="P44" s="131">
        <f>L44/M44</f>
        <v>6.9087719298245611</v>
      </c>
      <c r="Q44" s="131">
        <f t="shared" ref="Q44:Q53" si="17">L44/N44</f>
        <v>12.462025316455696</v>
      </c>
    </row>
    <row r="45" spans="1:23" ht="15.95" customHeight="1" x14ac:dyDescent="0.2">
      <c r="A45" s="11">
        <v>2</v>
      </c>
      <c r="B45" s="32" t="s">
        <v>54</v>
      </c>
      <c r="C45" s="29">
        <v>3974</v>
      </c>
      <c r="D45" s="11">
        <v>797</v>
      </c>
      <c r="E45" s="11">
        <v>337</v>
      </c>
      <c r="F45" s="30">
        <f t="shared" si="15"/>
        <v>0.42283563362609788</v>
      </c>
      <c r="G45" s="31">
        <f t="shared" ref="G45:G53" si="18">C45/D45</f>
        <v>4.9861982434127983</v>
      </c>
      <c r="H45" s="31">
        <f t="shared" ref="H45:H53" si="19">C45/E45</f>
        <v>11.792284866468842</v>
      </c>
      <c r="J45" s="128">
        <v>2</v>
      </c>
      <c r="K45" s="127" t="s">
        <v>54</v>
      </c>
      <c r="L45" s="129">
        <v>3803</v>
      </c>
      <c r="M45" s="129">
        <v>540</v>
      </c>
      <c r="N45" s="129">
        <v>329</v>
      </c>
      <c r="O45" s="130">
        <f t="shared" si="16"/>
        <v>0.60925925925925928</v>
      </c>
      <c r="P45" s="131">
        <f t="shared" ref="P45:P53" si="20">L45/M45</f>
        <v>7.0425925925925927</v>
      </c>
      <c r="Q45" s="131">
        <f t="shared" si="17"/>
        <v>11.559270516717325</v>
      </c>
    </row>
    <row r="46" spans="1:23" ht="15.95" customHeight="1" x14ac:dyDescent="0.2">
      <c r="A46" s="11">
        <v>3</v>
      </c>
      <c r="B46" s="32" t="s">
        <v>55</v>
      </c>
      <c r="C46" s="29">
        <v>2147</v>
      </c>
      <c r="D46" s="11">
        <v>307</v>
      </c>
      <c r="E46" s="11">
        <v>231</v>
      </c>
      <c r="F46" s="30">
        <f t="shared" si="15"/>
        <v>0.75244299674267101</v>
      </c>
      <c r="G46" s="31">
        <f t="shared" si="18"/>
        <v>6.993485342019544</v>
      </c>
      <c r="H46" s="31">
        <f t="shared" si="19"/>
        <v>9.2943722943722946</v>
      </c>
      <c r="J46" s="128">
        <v>3</v>
      </c>
      <c r="K46" s="127" t="s">
        <v>55</v>
      </c>
      <c r="L46" s="129">
        <v>2006</v>
      </c>
      <c r="M46" s="129">
        <v>300</v>
      </c>
      <c r="N46" s="129">
        <v>193</v>
      </c>
      <c r="O46" s="130">
        <f t="shared" si="16"/>
        <v>0.64333333333333331</v>
      </c>
      <c r="P46" s="131">
        <f t="shared" si="20"/>
        <v>6.6866666666666665</v>
      </c>
      <c r="Q46" s="131">
        <f t="shared" si="17"/>
        <v>10.393782383419689</v>
      </c>
    </row>
    <row r="47" spans="1:23" ht="15.95" customHeight="1" x14ac:dyDescent="0.2">
      <c r="A47" s="11">
        <v>4</v>
      </c>
      <c r="B47" s="32" t="s">
        <v>59</v>
      </c>
      <c r="C47" s="29">
        <v>1989</v>
      </c>
      <c r="D47" s="11">
        <v>476</v>
      </c>
      <c r="E47" s="11">
        <v>185</v>
      </c>
      <c r="F47" s="30">
        <f t="shared" si="15"/>
        <v>0.38865546218487396</v>
      </c>
      <c r="G47" s="31">
        <f t="shared" si="18"/>
        <v>4.1785714285714288</v>
      </c>
      <c r="H47" s="31">
        <f t="shared" si="19"/>
        <v>10.751351351351351</v>
      </c>
      <c r="J47" s="128">
        <v>4</v>
      </c>
      <c r="K47" s="127" t="s">
        <v>56</v>
      </c>
      <c r="L47" s="129">
        <v>1908</v>
      </c>
      <c r="M47" s="129">
        <v>353</v>
      </c>
      <c r="N47" s="129">
        <v>170</v>
      </c>
      <c r="O47" s="130">
        <f t="shared" si="16"/>
        <v>0.48158640226628896</v>
      </c>
      <c r="P47" s="131">
        <f t="shared" si="20"/>
        <v>5.405099150141643</v>
      </c>
      <c r="Q47" s="131">
        <f t="shared" si="17"/>
        <v>11.223529411764705</v>
      </c>
    </row>
    <row r="48" spans="1:23" ht="15.95" customHeight="1" x14ac:dyDescent="0.2">
      <c r="A48" s="11">
        <v>5</v>
      </c>
      <c r="B48" s="32" t="s">
        <v>57</v>
      </c>
      <c r="C48" s="29">
        <v>1985</v>
      </c>
      <c r="D48" s="11">
        <v>227</v>
      </c>
      <c r="E48" s="11">
        <v>172</v>
      </c>
      <c r="F48" s="30">
        <f t="shared" si="15"/>
        <v>0.75770925110132159</v>
      </c>
      <c r="G48" s="31">
        <f t="shared" si="18"/>
        <v>8.7444933920704848</v>
      </c>
      <c r="H48" s="31">
        <f t="shared" si="19"/>
        <v>11.540697674418604</v>
      </c>
      <c r="J48" s="128">
        <v>5</v>
      </c>
      <c r="K48" s="127" t="s">
        <v>57</v>
      </c>
      <c r="L48" s="129">
        <v>1903</v>
      </c>
      <c r="M48" s="129">
        <v>236</v>
      </c>
      <c r="N48" s="129">
        <v>158</v>
      </c>
      <c r="O48" s="130">
        <f t="shared" si="16"/>
        <v>0.66949152542372881</v>
      </c>
      <c r="P48" s="131">
        <f t="shared" si="20"/>
        <v>8.0635593220338979</v>
      </c>
      <c r="Q48" s="131">
        <f t="shared" si="17"/>
        <v>12.044303797468354</v>
      </c>
    </row>
    <row r="49" spans="1:23" ht="15.95" customHeight="1" x14ac:dyDescent="0.2">
      <c r="A49" s="11">
        <v>6</v>
      </c>
      <c r="B49" s="32" t="s">
        <v>56</v>
      </c>
      <c r="C49" s="29">
        <v>1977</v>
      </c>
      <c r="D49" s="11">
        <v>354</v>
      </c>
      <c r="E49" s="11">
        <v>177</v>
      </c>
      <c r="F49" s="30">
        <f t="shared" si="15"/>
        <v>0.5</v>
      </c>
      <c r="G49" s="31">
        <f t="shared" si="18"/>
        <v>5.5847457627118642</v>
      </c>
      <c r="H49" s="31">
        <f t="shared" si="19"/>
        <v>11.169491525423728</v>
      </c>
      <c r="J49" s="128">
        <v>6</v>
      </c>
      <c r="K49" s="127" t="s">
        <v>64</v>
      </c>
      <c r="L49" s="129">
        <v>1654</v>
      </c>
      <c r="M49" s="129">
        <v>475</v>
      </c>
      <c r="N49" s="129">
        <v>149</v>
      </c>
      <c r="O49" s="130">
        <f t="shared" si="16"/>
        <v>0.31368421052631579</v>
      </c>
      <c r="P49" s="131">
        <f t="shared" si="20"/>
        <v>3.4821052631578948</v>
      </c>
      <c r="Q49" s="131">
        <f t="shared" si="17"/>
        <v>11.100671140939598</v>
      </c>
    </row>
    <row r="50" spans="1:23" ht="15.95" customHeight="1" x14ac:dyDescent="0.2">
      <c r="A50" s="34">
        <v>7</v>
      </c>
      <c r="B50" s="35" t="s">
        <v>58</v>
      </c>
      <c r="C50" s="116">
        <v>1758</v>
      </c>
      <c r="D50" s="34">
        <v>220</v>
      </c>
      <c r="E50" s="34">
        <v>134</v>
      </c>
      <c r="F50" s="37">
        <f t="shared" si="15"/>
        <v>0.60909090909090913</v>
      </c>
      <c r="G50" s="115">
        <f t="shared" si="18"/>
        <v>7.9909090909090912</v>
      </c>
      <c r="H50" s="115">
        <f t="shared" si="19"/>
        <v>13.119402985074627</v>
      </c>
      <c r="J50" s="160">
        <v>7</v>
      </c>
      <c r="K50" s="161" t="s">
        <v>58</v>
      </c>
      <c r="L50" s="162">
        <v>1637</v>
      </c>
      <c r="M50" s="162">
        <v>226</v>
      </c>
      <c r="N50" s="162">
        <v>118</v>
      </c>
      <c r="O50" s="138">
        <f t="shared" si="16"/>
        <v>0.52212389380530977</v>
      </c>
      <c r="P50" s="139">
        <f t="shared" si="20"/>
        <v>7.2433628318584073</v>
      </c>
      <c r="Q50" s="163">
        <f t="shared" si="17"/>
        <v>13.872881355932204</v>
      </c>
    </row>
    <row r="51" spans="1:23" ht="15.95" customHeight="1" x14ac:dyDescent="0.2">
      <c r="A51" s="11">
        <v>8</v>
      </c>
      <c r="B51" s="32" t="s">
        <v>60</v>
      </c>
      <c r="C51" s="29">
        <v>1110</v>
      </c>
      <c r="D51" s="11">
        <v>207</v>
      </c>
      <c r="E51" s="11">
        <v>103</v>
      </c>
      <c r="F51" s="30">
        <f t="shared" si="15"/>
        <v>0.49758454106280192</v>
      </c>
      <c r="G51" s="31">
        <f t="shared" si="18"/>
        <v>5.36231884057971</v>
      </c>
      <c r="H51" s="31">
        <f t="shared" si="19"/>
        <v>10.776699029126213</v>
      </c>
      <c r="J51" s="128">
        <v>8</v>
      </c>
      <c r="K51" s="127" t="s">
        <v>60</v>
      </c>
      <c r="L51" s="129">
        <v>1070</v>
      </c>
      <c r="M51" s="129">
        <v>206</v>
      </c>
      <c r="N51" s="129">
        <v>99</v>
      </c>
      <c r="O51" s="130">
        <f t="shared" si="16"/>
        <v>0.48058252427184467</v>
      </c>
      <c r="P51" s="131">
        <f t="shared" si="20"/>
        <v>5.1941747572815533</v>
      </c>
      <c r="Q51" s="131">
        <f t="shared" si="17"/>
        <v>10.808080808080808</v>
      </c>
    </row>
    <row r="52" spans="1:23" ht="15.95" customHeight="1" x14ac:dyDescent="0.2">
      <c r="A52" s="11">
        <v>9</v>
      </c>
      <c r="B52" s="32" t="s">
        <v>61</v>
      </c>
      <c r="C52" s="40">
        <v>1092</v>
      </c>
      <c r="D52" s="11">
        <v>142</v>
      </c>
      <c r="E52" s="11">
        <v>111</v>
      </c>
      <c r="F52" s="30">
        <f t="shared" si="15"/>
        <v>0.78169014084507038</v>
      </c>
      <c r="G52" s="42">
        <f t="shared" si="18"/>
        <v>7.6901408450704229</v>
      </c>
      <c r="H52" s="42">
        <f t="shared" si="19"/>
        <v>9.8378378378378386</v>
      </c>
      <c r="J52" s="141">
        <v>9</v>
      </c>
      <c r="K52" s="142" t="s">
        <v>61</v>
      </c>
      <c r="L52" s="143">
        <v>1026</v>
      </c>
      <c r="M52" s="143">
        <v>140</v>
      </c>
      <c r="N52" s="143">
        <v>107</v>
      </c>
      <c r="O52" s="144">
        <f t="shared" si="16"/>
        <v>0.76428571428571423</v>
      </c>
      <c r="P52" s="140">
        <f t="shared" si="20"/>
        <v>7.3285714285714283</v>
      </c>
      <c r="Q52" s="140">
        <f t="shared" si="17"/>
        <v>9.5887850467289724</v>
      </c>
    </row>
    <row r="53" spans="1:23" ht="15.95" customHeight="1" x14ac:dyDescent="0.2">
      <c r="A53" s="38">
        <v>10</v>
      </c>
      <c r="B53" s="39" t="s">
        <v>65</v>
      </c>
      <c r="C53" s="117">
        <v>745</v>
      </c>
      <c r="D53" s="38">
        <v>156</v>
      </c>
      <c r="E53" s="38">
        <v>86</v>
      </c>
      <c r="F53" s="41">
        <f t="shared" si="15"/>
        <v>0.55128205128205132</v>
      </c>
      <c r="G53" s="114">
        <f t="shared" si="18"/>
        <v>4.7756410256410255</v>
      </c>
      <c r="H53" s="114">
        <f t="shared" si="19"/>
        <v>8.6627906976744189</v>
      </c>
      <c r="J53" s="164">
        <v>10</v>
      </c>
      <c r="K53" s="165" t="s">
        <v>65</v>
      </c>
      <c r="L53" s="166">
        <v>689</v>
      </c>
      <c r="M53" s="166">
        <v>156</v>
      </c>
      <c r="N53" s="166">
        <v>75</v>
      </c>
      <c r="O53" s="167">
        <f t="shared" si="16"/>
        <v>0.48076923076923078</v>
      </c>
      <c r="P53" s="145">
        <f t="shared" si="20"/>
        <v>4.416666666666667</v>
      </c>
      <c r="Q53" s="145">
        <f t="shared" si="17"/>
        <v>9.1866666666666674</v>
      </c>
    </row>
    <row r="55" spans="1:23" ht="15.95" customHeight="1" x14ac:dyDescent="0.2">
      <c r="A55" s="27" t="s">
        <v>66</v>
      </c>
      <c r="B55" s="27"/>
      <c r="C55" s="2"/>
      <c r="D55" s="2"/>
      <c r="E55" s="2"/>
      <c r="F55" s="2"/>
      <c r="G55" s="3" t="s">
        <v>172</v>
      </c>
      <c r="H55" s="2"/>
    </row>
    <row r="56" spans="1:23" s="9" customFormat="1" ht="39.950000000000003" customHeight="1" x14ac:dyDescent="0.2">
      <c r="A56" s="124" t="s">
        <v>47</v>
      </c>
      <c r="B56" s="123" t="s">
        <v>48</v>
      </c>
      <c r="C56" s="123" t="s">
        <v>49</v>
      </c>
      <c r="D56" s="123" t="s">
        <v>50</v>
      </c>
      <c r="E56" s="121" t="s">
        <v>51</v>
      </c>
      <c r="F56" s="121" t="s">
        <v>52</v>
      </c>
      <c r="G56" s="122" t="s">
        <v>209</v>
      </c>
      <c r="H56" s="125" t="s">
        <v>210</v>
      </c>
      <c r="J56"/>
      <c r="K56"/>
      <c r="L56"/>
      <c r="M56"/>
      <c r="N56"/>
      <c r="O56"/>
      <c r="P56"/>
      <c r="Q56"/>
      <c r="R56"/>
      <c r="S56"/>
      <c r="T56"/>
      <c r="U56"/>
      <c r="V56"/>
      <c r="W56"/>
    </row>
    <row r="57" spans="1:23" ht="15.95" customHeight="1" x14ac:dyDescent="0.2">
      <c r="A57" s="10">
        <v>1</v>
      </c>
      <c r="B57" s="28" t="s">
        <v>53</v>
      </c>
      <c r="C57" s="29">
        <v>6788</v>
      </c>
      <c r="D57" s="10">
        <v>842</v>
      </c>
      <c r="E57" s="10">
        <v>679</v>
      </c>
      <c r="F57" s="30">
        <f t="shared" ref="F57:F66" si="21">E57/D57</f>
        <v>0.80641330166270786</v>
      </c>
      <c r="G57" s="31">
        <f>C57/D57</f>
        <v>8.061757719714965</v>
      </c>
      <c r="H57" s="31">
        <f>C57/E57</f>
        <v>9.9970544918998527</v>
      </c>
    </row>
    <row r="58" spans="1:23" ht="15.95" customHeight="1" x14ac:dyDescent="0.2">
      <c r="A58" s="11">
        <v>2</v>
      </c>
      <c r="B58" s="32" t="s">
        <v>54</v>
      </c>
      <c r="C58" s="29">
        <v>3735</v>
      </c>
      <c r="D58" s="11">
        <v>516</v>
      </c>
      <c r="E58" s="11">
        <v>387</v>
      </c>
      <c r="F58" s="30">
        <f t="shared" si="21"/>
        <v>0.75</v>
      </c>
      <c r="G58" s="31">
        <f t="shared" ref="G58:G66" si="22">C58/D58</f>
        <v>7.2383720930232558</v>
      </c>
      <c r="H58" s="31">
        <f t="shared" ref="H58:H66" si="23">C58/E58</f>
        <v>9.6511627906976738</v>
      </c>
    </row>
    <row r="59" spans="1:23" ht="15.95" customHeight="1" x14ac:dyDescent="0.2">
      <c r="A59" s="11">
        <v>3</v>
      </c>
      <c r="B59" s="32" t="s">
        <v>64</v>
      </c>
      <c r="C59" s="29">
        <v>2328</v>
      </c>
      <c r="D59" s="11">
        <v>453</v>
      </c>
      <c r="E59" s="11">
        <v>305</v>
      </c>
      <c r="F59" s="30">
        <f t="shared" si="21"/>
        <v>0.67328918322295805</v>
      </c>
      <c r="G59" s="31">
        <f t="shared" si="22"/>
        <v>5.1390728476821188</v>
      </c>
      <c r="H59" s="31">
        <f t="shared" si="23"/>
        <v>7.6327868852459018</v>
      </c>
    </row>
    <row r="60" spans="1:23" ht="15.95" customHeight="1" x14ac:dyDescent="0.2">
      <c r="A60" s="11">
        <v>4</v>
      </c>
      <c r="B60" s="32" t="s">
        <v>57</v>
      </c>
      <c r="C60" s="29">
        <v>2075</v>
      </c>
      <c r="D60" s="11">
        <v>223</v>
      </c>
      <c r="E60" s="11">
        <v>210</v>
      </c>
      <c r="F60" s="30">
        <f t="shared" si="21"/>
        <v>0.94170403587443952</v>
      </c>
      <c r="G60" s="31">
        <f t="shared" si="22"/>
        <v>9.304932735426009</v>
      </c>
      <c r="H60" s="31">
        <f t="shared" si="23"/>
        <v>9.8809523809523814</v>
      </c>
    </row>
    <row r="61" spans="1:23" ht="15.95" customHeight="1" x14ac:dyDescent="0.2">
      <c r="A61" s="11">
        <v>5</v>
      </c>
      <c r="B61" s="32" t="s">
        <v>56</v>
      </c>
      <c r="C61" s="29">
        <v>2049</v>
      </c>
      <c r="D61" s="11">
        <v>317</v>
      </c>
      <c r="E61" s="11">
        <v>287</v>
      </c>
      <c r="F61" s="30">
        <f t="shared" si="21"/>
        <v>0.90536277602523663</v>
      </c>
      <c r="G61" s="31">
        <f t="shared" si="22"/>
        <v>6.4637223974763405</v>
      </c>
      <c r="H61" s="31">
        <f t="shared" si="23"/>
        <v>7.1393728222996513</v>
      </c>
    </row>
    <row r="62" spans="1:23" ht="15.95" customHeight="1" x14ac:dyDescent="0.2">
      <c r="A62" s="11">
        <v>6</v>
      </c>
      <c r="B62" s="32" t="s">
        <v>55</v>
      </c>
      <c r="C62" s="29">
        <v>1967</v>
      </c>
      <c r="D62" s="11">
        <v>242</v>
      </c>
      <c r="E62" s="11">
        <v>225</v>
      </c>
      <c r="F62" s="30">
        <f t="shared" si="21"/>
        <v>0.92975206611570249</v>
      </c>
      <c r="G62" s="31">
        <f t="shared" si="22"/>
        <v>8.1280991735537196</v>
      </c>
      <c r="H62" s="31">
        <f t="shared" si="23"/>
        <v>8.7422222222222228</v>
      </c>
    </row>
    <row r="63" spans="1:23" ht="15.95" customHeight="1" x14ac:dyDescent="0.2">
      <c r="A63" s="34">
        <v>7</v>
      </c>
      <c r="B63" s="35" t="s">
        <v>58</v>
      </c>
      <c r="C63" s="116">
        <v>1643</v>
      </c>
      <c r="D63" s="34">
        <v>243</v>
      </c>
      <c r="E63" s="34">
        <v>134</v>
      </c>
      <c r="F63" s="37">
        <f t="shared" si="21"/>
        <v>0.55144032921810704</v>
      </c>
      <c r="G63" s="115">
        <f t="shared" si="22"/>
        <v>6.761316872427984</v>
      </c>
      <c r="H63" s="115">
        <f t="shared" si="23"/>
        <v>12.261194029850746</v>
      </c>
    </row>
    <row r="64" spans="1:23" ht="15.95" customHeight="1" x14ac:dyDescent="0.2">
      <c r="A64" s="11">
        <v>8</v>
      </c>
      <c r="B64" s="32" t="s">
        <v>60</v>
      </c>
      <c r="C64" s="29">
        <v>1151</v>
      </c>
      <c r="D64" s="11">
        <v>215</v>
      </c>
      <c r="E64" s="11">
        <v>141</v>
      </c>
      <c r="F64" s="30">
        <f t="shared" si="21"/>
        <v>0.65581395348837213</v>
      </c>
      <c r="G64" s="31">
        <f t="shared" si="22"/>
        <v>5.3534883720930235</v>
      </c>
      <c r="H64" s="31">
        <f t="shared" si="23"/>
        <v>8.163120567375886</v>
      </c>
    </row>
    <row r="65" spans="1:8" ht="15.95" customHeight="1" x14ac:dyDescent="0.2">
      <c r="A65" s="11">
        <v>9</v>
      </c>
      <c r="B65" s="32" t="s">
        <v>61</v>
      </c>
      <c r="C65" s="40">
        <v>1083</v>
      </c>
      <c r="D65" s="11">
        <v>132</v>
      </c>
      <c r="E65" s="11">
        <v>130</v>
      </c>
      <c r="F65" s="30">
        <f t="shared" si="21"/>
        <v>0.98484848484848486</v>
      </c>
      <c r="G65" s="42">
        <f t="shared" si="22"/>
        <v>8.204545454545455</v>
      </c>
      <c r="H65" s="42">
        <f t="shared" si="23"/>
        <v>8.3307692307692314</v>
      </c>
    </row>
    <row r="66" spans="1:8" ht="15.95" customHeight="1" x14ac:dyDescent="0.2">
      <c r="A66" s="38">
        <v>10</v>
      </c>
      <c r="B66" s="39" t="s">
        <v>67</v>
      </c>
      <c r="C66" s="117">
        <v>1019</v>
      </c>
      <c r="D66" s="38">
        <v>245</v>
      </c>
      <c r="E66" s="38">
        <v>171</v>
      </c>
      <c r="F66" s="41">
        <f t="shared" si="21"/>
        <v>0.69795918367346943</v>
      </c>
      <c r="G66" s="114">
        <f t="shared" si="22"/>
        <v>4.1591836734693874</v>
      </c>
      <c r="H66" s="114">
        <f t="shared" si="23"/>
        <v>5.9590643274853798</v>
      </c>
    </row>
  </sheetData>
  <phoneticPr fontId="9" type="noConversion"/>
  <printOptions horizontalCentered="1"/>
  <pageMargins left="0.39370078740157483" right="0.39370078740157483" top="0.39370078740157483" bottom="0.39370078740157483" header="0.19685039370078741" footer="0.19685039370078741"/>
  <pageSetup paperSize="9" scale="81"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7:O295"/>
  <sheetViews>
    <sheetView workbookViewId="0">
      <selection activeCell="I36" sqref="I36"/>
    </sheetView>
  </sheetViews>
  <sheetFormatPr baseColWidth="10" defaultRowHeight="15.95" customHeight="1" x14ac:dyDescent="0.25"/>
  <cols>
    <col min="1" max="1" width="4.7109375" style="43" customWidth="1"/>
    <col min="2" max="2" width="12.7109375" style="43" customWidth="1"/>
    <col min="3" max="3" width="36.7109375" style="44" customWidth="1"/>
    <col min="4" max="4" width="4.7109375" style="44" customWidth="1"/>
    <col min="5" max="5" width="4.7109375" style="43" customWidth="1"/>
    <col min="6" max="6" width="12.7109375" style="43" customWidth="1"/>
    <col min="7" max="7" width="36.7109375" style="44" customWidth="1"/>
    <col min="8" max="8" width="4.7109375" style="44" customWidth="1"/>
    <col min="9" max="9" width="29" style="44" customWidth="1"/>
    <col min="10" max="10" width="4.140625" style="43" customWidth="1"/>
    <col min="11" max="11" width="9.28515625" style="44" customWidth="1"/>
    <col min="12" max="12" width="4.140625" style="43" customWidth="1"/>
    <col min="13" max="13" width="9.28515625" style="44" customWidth="1"/>
    <col min="14" max="14" width="10.42578125" style="44" customWidth="1"/>
    <col min="15" max="16384" width="11.42578125" style="44"/>
  </cols>
  <sheetData>
    <row r="7" spans="1:13" s="5" customFormat="1" ht="33.75" x14ac:dyDescent="0.25">
      <c r="A7" s="232" t="s">
        <v>371</v>
      </c>
      <c r="B7" s="45"/>
      <c r="C7" s="45"/>
      <c r="D7" s="45"/>
      <c r="E7" s="45"/>
      <c r="F7" s="45"/>
      <c r="G7" s="45"/>
      <c r="J7" s="168"/>
      <c r="L7" s="168"/>
    </row>
    <row r="8" spans="1:13" ht="15" customHeight="1" x14ac:dyDescent="0.25">
      <c r="A8" s="1" t="s">
        <v>369</v>
      </c>
      <c r="B8" s="27"/>
      <c r="C8" s="2"/>
      <c r="E8" s="27" t="s">
        <v>360</v>
      </c>
      <c r="F8" s="27"/>
      <c r="G8" s="2"/>
      <c r="I8" s="173" t="s">
        <v>284</v>
      </c>
      <c r="J8" s="174" t="s">
        <v>273</v>
      </c>
      <c r="K8" s="174"/>
      <c r="L8" s="175" t="s">
        <v>282</v>
      </c>
      <c r="M8" s="176"/>
    </row>
    <row r="9" spans="1:13" ht="15" customHeight="1" x14ac:dyDescent="0.25">
      <c r="A9" s="46" t="s">
        <v>370</v>
      </c>
      <c r="E9" s="46" t="s">
        <v>361</v>
      </c>
      <c r="I9" s="177"/>
      <c r="J9" s="178"/>
      <c r="K9" s="178"/>
      <c r="L9" s="179" t="s">
        <v>283</v>
      </c>
      <c r="M9" s="180"/>
    </row>
    <row r="10" spans="1:13" ht="15" customHeight="1" x14ac:dyDescent="0.25">
      <c r="A10" s="48">
        <v>1</v>
      </c>
      <c r="B10" s="48" t="s">
        <v>372</v>
      </c>
      <c r="C10" s="49" t="s">
        <v>54</v>
      </c>
      <c r="E10" s="48">
        <v>1</v>
      </c>
      <c r="F10" s="48" t="s">
        <v>350</v>
      </c>
      <c r="G10" s="49" t="s">
        <v>54</v>
      </c>
      <c r="I10" s="177" t="s">
        <v>274</v>
      </c>
      <c r="J10" s="181">
        <v>1</v>
      </c>
      <c r="K10" s="182">
        <v>49047</v>
      </c>
      <c r="L10" s="183">
        <v>1</v>
      </c>
      <c r="M10" s="184">
        <v>49914</v>
      </c>
    </row>
    <row r="11" spans="1:13" ht="15" customHeight="1" x14ac:dyDescent="0.25">
      <c r="A11" s="48">
        <v>2</v>
      </c>
      <c r="B11" s="48" t="s">
        <v>373</v>
      </c>
      <c r="C11" s="49" t="s">
        <v>352</v>
      </c>
      <c r="D11" s="49"/>
      <c r="E11" s="48">
        <v>2</v>
      </c>
      <c r="F11" s="48" t="s">
        <v>351</v>
      </c>
      <c r="G11" s="49" t="s">
        <v>352</v>
      </c>
      <c r="I11" s="177" t="s">
        <v>275</v>
      </c>
      <c r="J11" s="181">
        <v>8</v>
      </c>
      <c r="K11" s="182">
        <v>42846</v>
      </c>
      <c r="L11" s="183">
        <v>2</v>
      </c>
      <c r="M11" s="184">
        <v>48514</v>
      </c>
    </row>
    <row r="12" spans="1:13" ht="15" customHeight="1" x14ac:dyDescent="0.25">
      <c r="A12" s="34">
        <v>3</v>
      </c>
      <c r="B12" s="34" t="s">
        <v>374</v>
      </c>
      <c r="C12" s="47" t="s">
        <v>58</v>
      </c>
      <c r="D12" s="49"/>
      <c r="E12" s="48">
        <v>3</v>
      </c>
      <c r="F12" s="48" t="s">
        <v>353</v>
      </c>
      <c r="G12" s="49" t="s">
        <v>281</v>
      </c>
      <c r="I12" s="177" t="s">
        <v>276</v>
      </c>
      <c r="J12" s="181">
        <v>5</v>
      </c>
      <c r="K12" s="182">
        <v>45521</v>
      </c>
      <c r="L12" s="183">
        <v>3</v>
      </c>
      <c r="M12" s="184">
        <v>48341</v>
      </c>
    </row>
    <row r="13" spans="1:13" ht="15" customHeight="1" x14ac:dyDescent="0.25">
      <c r="A13" s="48">
        <v>4</v>
      </c>
      <c r="B13" s="48" t="s">
        <v>375</v>
      </c>
      <c r="C13" s="49" t="s">
        <v>276</v>
      </c>
      <c r="D13" s="49"/>
      <c r="E13" s="48">
        <v>4</v>
      </c>
      <c r="F13" s="48" t="s">
        <v>354</v>
      </c>
      <c r="G13" s="49" t="s">
        <v>355</v>
      </c>
      <c r="I13" s="177" t="s">
        <v>277</v>
      </c>
      <c r="J13" s="181">
        <v>4</v>
      </c>
      <c r="K13" s="182">
        <v>45708</v>
      </c>
      <c r="L13" s="183">
        <v>4</v>
      </c>
      <c r="M13" s="184">
        <v>48164</v>
      </c>
    </row>
    <row r="14" spans="1:13" ht="15" customHeight="1" x14ac:dyDescent="0.25">
      <c r="A14" s="48">
        <v>5</v>
      </c>
      <c r="B14" s="48" t="s">
        <v>376</v>
      </c>
      <c r="C14" s="49" t="s">
        <v>281</v>
      </c>
      <c r="D14" s="49"/>
      <c r="E14" s="48">
        <v>5</v>
      </c>
      <c r="F14" s="48" t="s">
        <v>356</v>
      </c>
      <c r="G14" s="49" t="s">
        <v>277</v>
      </c>
      <c r="I14" s="177" t="s">
        <v>278</v>
      </c>
      <c r="J14" s="181">
        <v>3</v>
      </c>
      <c r="K14" s="182">
        <v>45906</v>
      </c>
      <c r="L14" s="183">
        <v>5</v>
      </c>
      <c r="M14" s="184">
        <v>47255</v>
      </c>
    </row>
    <row r="15" spans="1:13" ht="15" customHeight="1" x14ac:dyDescent="0.25">
      <c r="A15" s="48">
        <v>6</v>
      </c>
      <c r="B15" s="48" t="s">
        <v>377</v>
      </c>
      <c r="C15" s="49" t="s">
        <v>234</v>
      </c>
      <c r="D15" s="49"/>
      <c r="E15" s="48">
        <v>6</v>
      </c>
      <c r="F15" s="48" t="s">
        <v>357</v>
      </c>
      <c r="G15" s="49" t="s">
        <v>276</v>
      </c>
      <c r="I15" s="177" t="s">
        <v>279</v>
      </c>
      <c r="J15" s="181">
        <v>7</v>
      </c>
      <c r="K15" s="182">
        <v>44182</v>
      </c>
      <c r="L15" s="183">
        <v>6</v>
      </c>
      <c r="M15" s="184">
        <v>47066</v>
      </c>
    </row>
    <row r="16" spans="1:13" ht="15" customHeight="1" x14ac:dyDescent="0.25">
      <c r="A16" s="48">
        <v>7</v>
      </c>
      <c r="B16" s="48" t="s">
        <v>378</v>
      </c>
      <c r="C16" s="49" t="s">
        <v>277</v>
      </c>
      <c r="D16" s="49"/>
      <c r="E16" s="34">
        <v>7</v>
      </c>
      <c r="F16" s="34" t="s">
        <v>358</v>
      </c>
      <c r="G16" s="47" t="s">
        <v>58</v>
      </c>
      <c r="I16" s="177" t="s">
        <v>280</v>
      </c>
      <c r="J16" s="181">
        <v>2</v>
      </c>
      <c r="K16" s="182">
        <v>46436</v>
      </c>
      <c r="L16" s="183">
        <v>7</v>
      </c>
      <c r="M16" s="184">
        <v>44856</v>
      </c>
    </row>
    <row r="17" spans="1:13" ht="15" customHeight="1" x14ac:dyDescent="0.25">
      <c r="A17" s="48">
        <v>8</v>
      </c>
      <c r="B17" s="48" t="s">
        <v>379</v>
      </c>
      <c r="C17" s="49" t="s">
        <v>355</v>
      </c>
      <c r="D17" s="49"/>
      <c r="E17" s="48">
        <v>8</v>
      </c>
      <c r="F17" s="48" t="s">
        <v>359</v>
      </c>
      <c r="G17" s="49" t="s">
        <v>234</v>
      </c>
      <c r="I17" s="177" t="s">
        <v>281</v>
      </c>
      <c r="J17" s="181">
        <v>6</v>
      </c>
      <c r="K17" s="182">
        <v>44726</v>
      </c>
      <c r="L17" s="183">
        <v>8</v>
      </c>
      <c r="M17" s="184">
        <v>44659</v>
      </c>
    </row>
    <row r="18" spans="1:13" ht="15" customHeight="1" x14ac:dyDescent="0.25">
      <c r="A18" s="48">
        <v>9</v>
      </c>
      <c r="B18" s="48" t="s">
        <v>380</v>
      </c>
      <c r="C18" s="49" t="s">
        <v>248</v>
      </c>
      <c r="D18" s="49"/>
      <c r="E18" s="48"/>
      <c r="F18" s="48"/>
      <c r="G18" s="49"/>
      <c r="I18" s="177" t="s">
        <v>248</v>
      </c>
      <c r="J18" s="181">
        <v>11</v>
      </c>
      <c r="K18" s="182">
        <v>40589</v>
      </c>
      <c r="L18" s="185">
        <v>1</v>
      </c>
      <c r="M18" s="186">
        <v>45948</v>
      </c>
    </row>
    <row r="19" spans="1:13" ht="15" customHeight="1" x14ac:dyDescent="0.25">
      <c r="A19" s="48">
        <v>10</v>
      </c>
      <c r="B19" s="48" t="s">
        <v>381</v>
      </c>
      <c r="C19" s="49" t="s">
        <v>275</v>
      </c>
      <c r="D19" s="49"/>
      <c r="E19" s="48"/>
      <c r="F19" s="48"/>
      <c r="G19" s="49"/>
      <c r="I19" s="177" t="s">
        <v>236</v>
      </c>
      <c r="J19" s="185">
        <v>3</v>
      </c>
      <c r="K19" s="187">
        <v>43012</v>
      </c>
      <c r="L19" s="185">
        <v>2</v>
      </c>
      <c r="M19" s="186">
        <v>45818</v>
      </c>
    </row>
    <row r="20" spans="1:13" ht="15" customHeight="1" x14ac:dyDescent="0.25">
      <c r="A20" s="48">
        <v>11</v>
      </c>
      <c r="B20" s="48" t="s">
        <v>382</v>
      </c>
      <c r="C20" s="49" t="s">
        <v>236</v>
      </c>
      <c r="D20" s="49"/>
      <c r="E20" s="48"/>
      <c r="F20" s="48"/>
      <c r="G20" s="49"/>
      <c r="I20" s="173" t="s">
        <v>284</v>
      </c>
      <c r="J20" s="174" t="s">
        <v>273</v>
      </c>
      <c r="K20" s="174"/>
      <c r="L20" s="175" t="s">
        <v>282</v>
      </c>
      <c r="M20" s="176"/>
    </row>
    <row r="21" spans="1:13" ht="15" customHeight="1" x14ac:dyDescent="0.25">
      <c r="A21" s="48">
        <v>12</v>
      </c>
      <c r="B21" s="48" t="s">
        <v>383</v>
      </c>
      <c r="C21" s="49" t="s">
        <v>279</v>
      </c>
      <c r="D21" s="49"/>
      <c r="E21" s="48"/>
      <c r="F21" s="48"/>
      <c r="G21" s="49"/>
      <c r="I21" s="177"/>
      <c r="J21" s="178"/>
      <c r="K21" s="178"/>
      <c r="L21" s="179" t="s">
        <v>283</v>
      </c>
      <c r="M21" s="180"/>
    </row>
    <row r="22" spans="1:13" ht="15" customHeight="1" x14ac:dyDescent="0.25">
      <c r="I22" s="177" t="s">
        <v>274</v>
      </c>
      <c r="J22" s="181">
        <v>1</v>
      </c>
      <c r="K22" s="182">
        <v>49047</v>
      </c>
      <c r="L22" s="183">
        <v>1</v>
      </c>
      <c r="M22" s="184">
        <v>49914</v>
      </c>
    </row>
    <row r="23" spans="1:13" ht="15" customHeight="1" x14ac:dyDescent="0.25">
      <c r="A23" s="27" t="s">
        <v>263</v>
      </c>
      <c r="B23" s="27"/>
      <c r="C23" s="2"/>
      <c r="E23" s="27" t="s">
        <v>272</v>
      </c>
      <c r="F23" s="27"/>
      <c r="G23" s="2"/>
      <c r="I23" s="177" t="s">
        <v>275</v>
      </c>
      <c r="J23" s="181">
        <v>8</v>
      </c>
      <c r="K23" s="182">
        <v>42846</v>
      </c>
      <c r="L23" s="183">
        <v>2</v>
      </c>
      <c r="M23" s="184">
        <v>48514</v>
      </c>
    </row>
    <row r="24" spans="1:13" ht="15" customHeight="1" x14ac:dyDescent="0.25">
      <c r="A24" s="46" t="s">
        <v>245</v>
      </c>
      <c r="E24" s="46" t="s">
        <v>246</v>
      </c>
      <c r="I24" s="177" t="s">
        <v>276</v>
      </c>
      <c r="J24" s="181">
        <v>5</v>
      </c>
      <c r="K24" s="182">
        <v>45521</v>
      </c>
      <c r="L24" s="183">
        <v>3</v>
      </c>
      <c r="M24" s="184">
        <v>48341</v>
      </c>
    </row>
    <row r="25" spans="1:13" ht="15" customHeight="1" x14ac:dyDescent="0.25">
      <c r="A25" s="34">
        <v>1</v>
      </c>
      <c r="B25" s="34" t="s">
        <v>232</v>
      </c>
      <c r="C25" s="47" t="s">
        <v>58</v>
      </c>
      <c r="E25" s="48">
        <v>1</v>
      </c>
      <c r="F25" s="48" t="s">
        <v>247</v>
      </c>
      <c r="G25" s="49" t="s">
        <v>248</v>
      </c>
      <c r="I25" s="177" t="s">
        <v>277</v>
      </c>
      <c r="J25" s="181">
        <v>4</v>
      </c>
      <c r="K25" s="182">
        <v>45708</v>
      </c>
      <c r="L25" s="183">
        <v>4</v>
      </c>
      <c r="M25" s="184">
        <v>48164</v>
      </c>
    </row>
    <row r="26" spans="1:13" ht="15" customHeight="1" x14ac:dyDescent="0.25">
      <c r="A26" s="48">
        <v>2</v>
      </c>
      <c r="B26" s="48" t="s">
        <v>233</v>
      </c>
      <c r="C26" s="49" t="s">
        <v>234</v>
      </c>
      <c r="D26" s="49"/>
      <c r="E26" s="48">
        <v>2</v>
      </c>
      <c r="F26" s="48" t="s">
        <v>249</v>
      </c>
      <c r="G26" s="49" t="s">
        <v>236</v>
      </c>
      <c r="I26" s="177" t="s">
        <v>278</v>
      </c>
      <c r="J26" s="181">
        <v>3</v>
      </c>
      <c r="K26" s="182">
        <v>45906</v>
      </c>
      <c r="L26" s="183">
        <v>5</v>
      </c>
      <c r="M26" s="184">
        <v>47255</v>
      </c>
    </row>
    <row r="27" spans="1:13" ht="15" customHeight="1" x14ac:dyDescent="0.25">
      <c r="A27" s="48">
        <v>3</v>
      </c>
      <c r="B27" s="48" t="s">
        <v>235</v>
      </c>
      <c r="C27" s="49" t="s">
        <v>236</v>
      </c>
      <c r="D27" s="49"/>
      <c r="E27" s="34">
        <v>3</v>
      </c>
      <c r="F27" s="34" t="s">
        <v>250</v>
      </c>
      <c r="G27" s="47" t="s">
        <v>58</v>
      </c>
      <c r="I27" s="177" t="s">
        <v>279</v>
      </c>
      <c r="J27" s="181">
        <v>7</v>
      </c>
      <c r="K27" s="182">
        <v>44182</v>
      </c>
      <c r="L27" s="183">
        <v>6</v>
      </c>
      <c r="M27" s="184">
        <v>47066</v>
      </c>
    </row>
    <row r="28" spans="1:13" ht="15" customHeight="1" x14ac:dyDescent="0.25">
      <c r="A28" s="48">
        <v>4</v>
      </c>
      <c r="B28" s="48" t="s">
        <v>237</v>
      </c>
      <c r="C28" s="49" t="s">
        <v>238</v>
      </c>
      <c r="D28" s="49"/>
      <c r="E28" s="48">
        <v>4</v>
      </c>
      <c r="F28" s="48" t="s">
        <v>251</v>
      </c>
      <c r="G28" s="49" t="s">
        <v>234</v>
      </c>
      <c r="I28" s="177" t="s">
        <v>280</v>
      </c>
      <c r="J28" s="181">
        <v>2</v>
      </c>
      <c r="K28" s="182">
        <v>46436</v>
      </c>
      <c r="L28" s="183">
        <v>7</v>
      </c>
      <c r="M28" s="184">
        <v>44856</v>
      </c>
    </row>
    <row r="29" spans="1:13" ht="15" customHeight="1" x14ac:dyDescent="0.25">
      <c r="A29" s="48">
        <v>5</v>
      </c>
      <c r="B29" s="48" t="s">
        <v>239</v>
      </c>
      <c r="C29" s="49" t="s">
        <v>55</v>
      </c>
      <c r="D29" s="49"/>
      <c r="E29" s="48">
        <v>5</v>
      </c>
      <c r="F29" s="48" t="s">
        <v>252</v>
      </c>
      <c r="G29" s="49" t="s">
        <v>253</v>
      </c>
      <c r="I29" s="177" t="s">
        <v>281</v>
      </c>
      <c r="J29" s="181">
        <v>6</v>
      </c>
      <c r="K29" s="182">
        <v>44726</v>
      </c>
      <c r="L29" s="183">
        <v>8</v>
      </c>
      <c r="M29" s="184">
        <v>44659</v>
      </c>
    </row>
    <row r="30" spans="1:13" ht="15" customHeight="1" x14ac:dyDescent="0.25">
      <c r="A30" s="48">
        <v>6</v>
      </c>
      <c r="B30" s="48" t="s">
        <v>240</v>
      </c>
      <c r="C30" s="49" t="s">
        <v>241</v>
      </c>
      <c r="D30" s="49"/>
      <c r="E30" s="48">
        <v>6</v>
      </c>
      <c r="F30" s="48" t="s">
        <v>254</v>
      </c>
      <c r="G30" s="49" t="s">
        <v>238</v>
      </c>
      <c r="I30" s="177" t="s">
        <v>248</v>
      </c>
      <c r="J30" s="181">
        <v>11</v>
      </c>
      <c r="K30" s="182">
        <v>40589</v>
      </c>
      <c r="L30" s="185">
        <v>1</v>
      </c>
      <c r="M30" s="186">
        <v>45948</v>
      </c>
    </row>
    <row r="31" spans="1:13" ht="15" customHeight="1" x14ac:dyDescent="0.25">
      <c r="A31" s="48">
        <v>7</v>
      </c>
      <c r="B31" s="48" t="s">
        <v>242</v>
      </c>
      <c r="C31" s="49" t="s">
        <v>81</v>
      </c>
      <c r="D31" s="49"/>
      <c r="E31" s="48">
        <v>7</v>
      </c>
      <c r="F31" s="48" t="s">
        <v>255</v>
      </c>
      <c r="G31" s="49" t="s">
        <v>57</v>
      </c>
      <c r="I31" s="177" t="s">
        <v>236</v>
      </c>
      <c r="J31" s="185">
        <v>3</v>
      </c>
      <c r="K31" s="187">
        <v>43012</v>
      </c>
      <c r="L31" s="185">
        <v>2</v>
      </c>
      <c r="M31" s="186">
        <v>45818</v>
      </c>
    </row>
    <row r="32" spans="1:13" ht="15" customHeight="1" x14ac:dyDescent="0.25">
      <c r="A32" s="48">
        <v>8</v>
      </c>
      <c r="B32" s="48" t="s">
        <v>243</v>
      </c>
      <c r="C32" s="49" t="s">
        <v>75</v>
      </c>
      <c r="D32" s="49"/>
      <c r="E32" s="48">
        <v>8</v>
      </c>
      <c r="F32" s="48" t="s">
        <v>256</v>
      </c>
      <c r="G32" s="49" t="s">
        <v>257</v>
      </c>
      <c r="I32" s="177" t="s">
        <v>58</v>
      </c>
      <c r="J32" s="185">
        <v>1</v>
      </c>
      <c r="K32" s="187">
        <v>46619</v>
      </c>
      <c r="L32" s="185">
        <v>3</v>
      </c>
      <c r="M32" s="186">
        <v>45663</v>
      </c>
    </row>
    <row r="33" spans="1:15" ht="15" customHeight="1" x14ac:dyDescent="0.25">
      <c r="A33" s="48">
        <v>9</v>
      </c>
      <c r="B33" s="48" t="s">
        <v>244</v>
      </c>
      <c r="C33" s="49" t="s">
        <v>73</v>
      </c>
      <c r="D33" s="49"/>
      <c r="E33" s="48">
        <v>9</v>
      </c>
      <c r="F33" s="48" t="s">
        <v>258</v>
      </c>
      <c r="G33" s="49" t="s">
        <v>259</v>
      </c>
      <c r="I33" s="188" t="s">
        <v>234</v>
      </c>
      <c r="J33" s="189">
        <v>2</v>
      </c>
      <c r="K33" s="190">
        <v>43165</v>
      </c>
      <c r="L33" s="189">
        <v>4</v>
      </c>
      <c r="M33" s="191">
        <v>45320</v>
      </c>
    </row>
    <row r="34" spans="1:15" ht="15" customHeight="1" x14ac:dyDescent="0.25">
      <c r="J34" s="44"/>
      <c r="L34" s="44"/>
    </row>
    <row r="35" spans="1:15" ht="15" customHeight="1" x14ac:dyDescent="0.25">
      <c r="A35" s="27" t="s">
        <v>264</v>
      </c>
      <c r="B35" s="27"/>
      <c r="C35" s="2"/>
      <c r="E35" s="27" t="s">
        <v>265</v>
      </c>
      <c r="F35" s="27"/>
      <c r="G35" s="2"/>
      <c r="J35" s="44"/>
      <c r="L35" s="44"/>
    </row>
    <row r="36" spans="1:15" ht="15" customHeight="1" x14ac:dyDescent="0.25">
      <c r="A36" s="46" t="s">
        <v>68</v>
      </c>
      <c r="E36" s="46" t="s">
        <v>69</v>
      </c>
      <c r="J36" s="44"/>
      <c r="L36" s="44"/>
    </row>
    <row r="37" spans="1:15" ht="15" customHeight="1" x14ac:dyDescent="0.25">
      <c r="A37" s="34">
        <v>1</v>
      </c>
      <c r="B37" s="34" t="s">
        <v>70</v>
      </c>
      <c r="C37" s="47" t="s">
        <v>58</v>
      </c>
      <c r="E37" s="34">
        <v>1</v>
      </c>
      <c r="F37" s="34" t="s">
        <v>71</v>
      </c>
      <c r="G37" s="47" t="s">
        <v>58</v>
      </c>
      <c r="I37" s="169"/>
      <c r="J37" s="170"/>
      <c r="K37" s="169"/>
      <c r="L37" s="170"/>
      <c r="M37" s="169"/>
      <c r="N37" s="170"/>
      <c r="O37" s="171"/>
    </row>
    <row r="38" spans="1:15" ht="15" customHeight="1" x14ac:dyDescent="0.25">
      <c r="A38" s="48">
        <v>2</v>
      </c>
      <c r="B38" s="48" t="s">
        <v>72</v>
      </c>
      <c r="C38" s="49" t="s">
        <v>73</v>
      </c>
      <c r="D38" s="49"/>
      <c r="E38" s="48">
        <v>2</v>
      </c>
      <c r="F38" s="48" t="s">
        <v>74</v>
      </c>
      <c r="G38" s="49" t="s">
        <v>75</v>
      </c>
      <c r="I38" s="169"/>
      <c r="J38" s="170"/>
      <c r="K38" s="169"/>
      <c r="L38" s="170"/>
      <c r="M38" s="169"/>
      <c r="N38" s="169"/>
      <c r="O38" s="169"/>
    </row>
    <row r="39" spans="1:15" ht="15" customHeight="1" x14ac:dyDescent="0.25">
      <c r="A39" s="48">
        <v>3</v>
      </c>
      <c r="B39" s="48" t="s">
        <v>76</v>
      </c>
      <c r="C39" s="49" t="s">
        <v>55</v>
      </c>
      <c r="D39" s="49"/>
      <c r="E39" s="48">
        <v>3</v>
      </c>
      <c r="F39" s="48" t="s">
        <v>77</v>
      </c>
      <c r="G39" s="49" t="s">
        <v>73</v>
      </c>
      <c r="I39" s="169"/>
      <c r="J39" s="170"/>
      <c r="K39" s="169"/>
      <c r="L39" s="170"/>
      <c r="M39" s="169"/>
      <c r="N39" s="169"/>
      <c r="O39" s="169"/>
    </row>
    <row r="40" spans="1:15" ht="15" customHeight="1" x14ac:dyDescent="0.25">
      <c r="A40" s="48">
        <v>4</v>
      </c>
      <c r="B40" s="48" t="s">
        <v>78</v>
      </c>
      <c r="C40" s="49" t="s">
        <v>79</v>
      </c>
      <c r="D40" s="49"/>
      <c r="E40" s="48">
        <v>4</v>
      </c>
      <c r="F40" s="48" t="s">
        <v>80</v>
      </c>
      <c r="G40" s="49" t="s">
        <v>81</v>
      </c>
      <c r="I40" s="169"/>
      <c r="J40" s="170"/>
      <c r="K40" s="169"/>
      <c r="L40" s="170"/>
      <c r="M40" s="169"/>
      <c r="N40" s="169"/>
      <c r="O40" s="169"/>
    </row>
    <row r="41" spans="1:15" ht="15" customHeight="1" x14ac:dyDescent="0.25">
      <c r="A41" s="48">
        <v>5</v>
      </c>
      <c r="B41" s="48" t="s">
        <v>82</v>
      </c>
      <c r="C41" s="49" t="s">
        <v>81</v>
      </c>
      <c r="D41" s="49"/>
      <c r="E41" s="48">
        <v>5</v>
      </c>
      <c r="F41" s="48" t="s">
        <v>83</v>
      </c>
      <c r="G41" s="49" t="s">
        <v>55</v>
      </c>
      <c r="I41" s="169"/>
      <c r="J41" s="170"/>
      <c r="K41" s="169"/>
      <c r="L41" s="170"/>
      <c r="M41" s="169"/>
      <c r="N41" s="169"/>
      <c r="O41" s="169"/>
    </row>
    <row r="42" spans="1:15" ht="15" customHeight="1" x14ac:dyDescent="0.25">
      <c r="A42" s="48">
        <v>6</v>
      </c>
      <c r="B42" s="48" t="s">
        <v>84</v>
      </c>
      <c r="C42" s="49" t="s">
        <v>85</v>
      </c>
      <c r="D42" s="49"/>
      <c r="E42" s="48">
        <v>6</v>
      </c>
      <c r="F42" s="48" t="s">
        <v>86</v>
      </c>
      <c r="G42" s="49" t="s">
        <v>87</v>
      </c>
      <c r="I42" s="169"/>
      <c r="J42" s="170"/>
      <c r="K42" s="169"/>
      <c r="L42" s="170"/>
      <c r="M42" s="169"/>
      <c r="N42" s="169"/>
      <c r="O42" s="169"/>
    </row>
    <row r="43" spans="1:15" ht="15" customHeight="1" x14ac:dyDescent="0.25">
      <c r="A43" s="48">
        <v>7</v>
      </c>
      <c r="B43" s="48" t="s">
        <v>88</v>
      </c>
      <c r="C43" s="49" t="s">
        <v>89</v>
      </c>
      <c r="D43" s="49"/>
      <c r="E43" s="48">
        <v>7</v>
      </c>
      <c r="F43" s="48" t="s">
        <v>90</v>
      </c>
      <c r="G43" s="49" t="s">
        <v>91</v>
      </c>
      <c r="I43" s="169"/>
      <c r="J43" s="170"/>
      <c r="K43" s="169"/>
      <c r="L43" s="170"/>
      <c r="M43" s="169"/>
      <c r="N43" s="169"/>
      <c r="O43" s="169"/>
    </row>
    <row r="44" spans="1:15" ht="15" customHeight="1" x14ac:dyDescent="0.25">
      <c r="A44" s="48">
        <v>8</v>
      </c>
      <c r="B44" s="48" t="s">
        <v>92</v>
      </c>
      <c r="C44" s="49" t="s">
        <v>93</v>
      </c>
      <c r="D44" s="49"/>
      <c r="E44" s="48">
        <v>8</v>
      </c>
      <c r="F44" s="48" t="s">
        <v>94</v>
      </c>
      <c r="G44" s="49" t="s">
        <v>79</v>
      </c>
      <c r="I44" s="169"/>
      <c r="J44" s="170"/>
      <c r="K44" s="169"/>
      <c r="L44" s="170"/>
      <c r="M44" s="169"/>
      <c r="N44" s="169"/>
      <c r="O44" s="169"/>
    </row>
    <row r="45" spans="1:15" ht="15" customHeight="1" x14ac:dyDescent="0.25">
      <c r="A45" s="48">
        <v>9</v>
      </c>
      <c r="B45" s="48" t="s">
        <v>95</v>
      </c>
      <c r="C45" s="49" t="s">
        <v>96</v>
      </c>
      <c r="D45" s="49"/>
      <c r="E45" s="48"/>
      <c r="F45" s="48"/>
      <c r="G45" s="49"/>
      <c r="I45" s="169"/>
      <c r="J45" s="170"/>
      <c r="K45" s="169"/>
      <c r="L45" s="170"/>
      <c r="M45" s="169"/>
      <c r="N45" s="169"/>
      <c r="O45" s="169"/>
    </row>
    <row r="46" spans="1:15" ht="15" customHeight="1" x14ac:dyDescent="0.25">
      <c r="I46" s="169"/>
      <c r="J46" s="170"/>
      <c r="K46" s="169"/>
      <c r="L46" s="170"/>
      <c r="M46" s="169"/>
      <c r="N46" s="169"/>
      <c r="O46" s="169"/>
    </row>
    <row r="47" spans="1:15" ht="15" customHeight="1" x14ac:dyDescent="0.25">
      <c r="A47" s="27" t="s">
        <v>266</v>
      </c>
      <c r="B47" s="27"/>
      <c r="C47" s="2"/>
      <c r="E47" s="27" t="s">
        <v>267</v>
      </c>
      <c r="F47" s="27"/>
      <c r="G47" s="2"/>
      <c r="I47" s="169"/>
      <c r="J47" s="170"/>
      <c r="K47" s="169"/>
      <c r="L47" s="170"/>
      <c r="M47" s="169"/>
      <c r="N47" s="169"/>
      <c r="O47" s="169"/>
    </row>
    <row r="48" spans="1:15" ht="15" customHeight="1" x14ac:dyDescent="0.25">
      <c r="A48" s="46" t="s">
        <v>97</v>
      </c>
      <c r="E48" s="46" t="s">
        <v>98</v>
      </c>
      <c r="I48" s="169"/>
      <c r="J48" s="170"/>
      <c r="K48" s="172"/>
      <c r="L48" s="170"/>
      <c r="M48" s="172"/>
      <c r="N48" s="169"/>
      <c r="O48" s="169"/>
    </row>
    <row r="49" spans="1:15" ht="15" customHeight="1" x14ac:dyDescent="0.25">
      <c r="A49" s="34">
        <v>1</v>
      </c>
      <c r="B49" s="34" t="s">
        <v>99</v>
      </c>
      <c r="C49" s="47" t="s">
        <v>58</v>
      </c>
      <c r="E49" s="34">
        <v>1</v>
      </c>
      <c r="F49" s="34" t="s">
        <v>100</v>
      </c>
      <c r="G49" s="47" t="s">
        <v>58</v>
      </c>
      <c r="I49" s="169"/>
      <c r="J49" s="170"/>
      <c r="K49" s="172"/>
      <c r="L49" s="170"/>
      <c r="M49" s="172"/>
      <c r="N49" s="169"/>
      <c r="O49" s="169"/>
    </row>
    <row r="50" spans="1:15" ht="15" customHeight="1" x14ac:dyDescent="0.25">
      <c r="A50" s="48">
        <v>2</v>
      </c>
      <c r="B50" s="48" t="s">
        <v>101</v>
      </c>
      <c r="C50" s="49" t="s">
        <v>89</v>
      </c>
      <c r="D50" s="49"/>
      <c r="E50" s="48">
        <v>2</v>
      </c>
      <c r="F50" s="48" t="s">
        <v>102</v>
      </c>
      <c r="G50" s="49" t="s">
        <v>53</v>
      </c>
      <c r="I50" s="169"/>
      <c r="J50" s="170"/>
      <c r="K50" s="169"/>
      <c r="L50" s="170"/>
      <c r="M50" s="169"/>
      <c r="N50" s="169"/>
      <c r="O50" s="169"/>
    </row>
    <row r="51" spans="1:15" ht="15" customHeight="1" x14ac:dyDescent="0.25">
      <c r="A51" s="48">
        <v>3</v>
      </c>
      <c r="B51" s="48" t="s">
        <v>103</v>
      </c>
      <c r="C51" s="49" t="s">
        <v>53</v>
      </c>
      <c r="D51" s="49"/>
      <c r="E51" s="48">
        <v>3</v>
      </c>
      <c r="F51" s="48" t="s">
        <v>104</v>
      </c>
      <c r="G51" s="49" t="s">
        <v>89</v>
      </c>
      <c r="I51" s="169"/>
      <c r="J51" s="170"/>
      <c r="K51" s="172"/>
      <c r="L51" s="170"/>
      <c r="M51" s="172"/>
      <c r="N51" s="169"/>
      <c r="O51" s="169"/>
    </row>
    <row r="52" spans="1:15" ht="15" customHeight="1" x14ac:dyDescent="0.25">
      <c r="A52" s="48">
        <v>4</v>
      </c>
      <c r="B52" s="48" t="s">
        <v>105</v>
      </c>
      <c r="C52" s="49" t="s">
        <v>79</v>
      </c>
      <c r="D52" s="49"/>
      <c r="E52" s="48">
        <v>4</v>
      </c>
      <c r="F52" s="48" t="s">
        <v>106</v>
      </c>
      <c r="G52" s="49" t="s">
        <v>79</v>
      </c>
      <c r="I52" s="169"/>
      <c r="J52" s="170"/>
      <c r="K52" s="172"/>
      <c r="L52" s="170"/>
      <c r="M52" s="172"/>
      <c r="N52" s="169"/>
      <c r="O52" s="169"/>
    </row>
    <row r="53" spans="1:15" ht="15" customHeight="1" x14ac:dyDescent="0.25">
      <c r="A53" s="48">
        <v>5</v>
      </c>
      <c r="B53" s="48" t="s">
        <v>107</v>
      </c>
      <c r="C53" s="49" t="s">
        <v>108</v>
      </c>
      <c r="D53" s="49"/>
      <c r="E53" s="48">
        <v>5</v>
      </c>
      <c r="F53" s="48" t="s">
        <v>109</v>
      </c>
      <c r="G53" s="49" t="s">
        <v>93</v>
      </c>
      <c r="I53" s="169"/>
      <c r="J53" s="170"/>
      <c r="K53" s="169"/>
      <c r="L53" s="170"/>
      <c r="M53" s="169"/>
      <c r="N53" s="169"/>
      <c r="O53" s="169"/>
    </row>
    <row r="54" spans="1:15" ht="15" customHeight="1" x14ac:dyDescent="0.25">
      <c r="A54" s="48">
        <v>6</v>
      </c>
      <c r="B54" s="48" t="s">
        <v>110</v>
      </c>
      <c r="C54" s="49" t="s">
        <v>111</v>
      </c>
      <c r="D54" s="49"/>
      <c r="E54" s="48">
        <v>6</v>
      </c>
      <c r="F54" s="48" t="s">
        <v>112</v>
      </c>
      <c r="G54" s="49" t="s">
        <v>85</v>
      </c>
      <c r="I54" s="169"/>
      <c r="J54" s="170"/>
      <c r="K54" s="169"/>
      <c r="L54" s="170"/>
      <c r="M54" s="169"/>
      <c r="N54" s="169"/>
      <c r="O54" s="169"/>
    </row>
    <row r="55" spans="1:15" ht="15" customHeight="1" x14ac:dyDescent="0.25">
      <c r="A55" s="48">
        <v>7</v>
      </c>
      <c r="B55" s="48" t="s">
        <v>113</v>
      </c>
      <c r="C55" s="49" t="s">
        <v>114</v>
      </c>
      <c r="D55" s="49"/>
      <c r="E55" s="48">
        <v>7</v>
      </c>
      <c r="F55" s="48" t="s">
        <v>115</v>
      </c>
      <c r="G55" s="49" t="s">
        <v>108</v>
      </c>
      <c r="I55" s="169"/>
      <c r="J55" s="170"/>
      <c r="K55" s="169"/>
      <c r="L55" s="170"/>
      <c r="M55" s="169"/>
      <c r="N55" s="169"/>
      <c r="O55" s="169"/>
    </row>
    <row r="56" spans="1:15" ht="15" customHeight="1" x14ac:dyDescent="0.25">
      <c r="A56" s="48">
        <v>8</v>
      </c>
      <c r="B56" s="48" t="s">
        <v>116</v>
      </c>
      <c r="C56" s="49" t="s">
        <v>64</v>
      </c>
      <c r="D56" s="49"/>
      <c r="E56" s="48">
        <v>8</v>
      </c>
      <c r="F56" s="48" t="s">
        <v>117</v>
      </c>
      <c r="G56" s="49" t="s">
        <v>118</v>
      </c>
      <c r="I56" s="169"/>
      <c r="J56" s="170"/>
      <c r="K56" s="169"/>
      <c r="L56" s="170"/>
      <c r="M56" s="169"/>
      <c r="N56" s="169"/>
      <c r="O56" s="169"/>
    </row>
    <row r="57" spans="1:15" ht="15" customHeight="1" x14ac:dyDescent="0.25">
      <c r="A57" s="48">
        <v>9</v>
      </c>
      <c r="B57" s="48" t="s">
        <v>119</v>
      </c>
      <c r="C57" s="49" t="s">
        <v>120</v>
      </c>
      <c r="D57" s="49"/>
      <c r="E57" s="48"/>
      <c r="F57" s="48"/>
      <c r="G57" s="49"/>
      <c r="I57" s="169"/>
      <c r="J57" s="170"/>
      <c r="K57" s="169"/>
      <c r="L57" s="170"/>
      <c r="M57" s="169"/>
      <c r="N57" s="169"/>
      <c r="O57" s="169"/>
    </row>
    <row r="58" spans="1:15" ht="15" customHeight="1" x14ac:dyDescent="0.25">
      <c r="I58" s="169"/>
      <c r="J58" s="170"/>
      <c r="K58" s="169"/>
      <c r="L58" s="170"/>
      <c r="M58" s="169"/>
      <c r="N58" s="169"/>
      <c r="O58" s="169"/>
    </row>
    <row r="59" spans="1:15" ht="15" customHeight="1" x14ac:dyDescent="0.25">
      <c r="A59" s="27" t="s">
        <v>268</v>
      </c>
      <c r="B59" s="27"/>
      <c r="C59" s="2"/>
      <c r="E59" s="27" t="s">
        <v>269</v>
      </c>
      <c r="F59" s="27"/>
      <c r="G59" s="2"/>
      <c r="I59" s="169"/>
      <c r="J59" s="170"/>
      <c r="K59" s="169"/>
      <c r="L59" s="170"/>
      <c r="M59" s="169"/>
      <c r="N59" s="169"/>
      <c r="O59" s="169"/>
    </row>
    <row r="60" spans="1:15" ht="15" customHeight="1" x14ac:dyDescent="0.25">
      <c r="A60" s="46" t="s">
        <v>121</v>
      </c>
      <c r="E60" s="46" t="s">
        <v>68</v>
      </c>
    </row>
    <row r="61" spans="1:15" ht="15" customHeight="1" x14ac:dyDescent="0.25">
      <c r="A61" s="34">
        <v>1</v>
      </c>
      <c r="B61" s="34" t="s">
        <v>122</v>
      </c>
      <c r="C61" s="47" t="s">
        <v>58</v>
      </c>
      <c r="E61" s="48">
        <v>1</v>
      </c>
      <c r="F61" s="48" t="s">
        <v>123</v>
      </c>
      <c r="G61" s="49" t="s">
        <v>89</v>
      </c>
    </row>
    <row r="62" spans="1:15" ht="15" customHeight="1" x14ac:dyDescent="0.25">
      <c r="A62" s="48">
        <v>2</v>
      </c>
      <c r="B62" s="48" t="s">
        <v>124</v>
      </c>
      <c r="C62" s="49" t="s">
        <v>89</v>
      </c>
      <c r="E62" s="48">
        <v>2</v>
      </c>
      <c r="F62" s="48" t="s">
        <v>125</v>
      </c>
      <c r="G62" s="49" t="s">
        <v>108</v>
      </c>
    </row>
    <row r="63" spans="1:15" ht="15" customHeight="1" x14ac:dyDescent="0.25">
      <c r="A63" s="48">
        <v>3</v>
      </c>
      <c r="B63" s="48" t="s">
        <v>126</v>
      </c>
      <c r="C63" s="49" t="s">
        <v>79</v>
      </c>
      <c r="E63" s="48">
        <v>3</v>
      </c>
      <c r="F63" s="48" t="s">
        <v>127</v>
      </c>
      <c r="G63" s="49" t="s">
        <v>73</v>
      </c>
    </row>
    <row r="64" spans="1:15" ht="15" customHeight="1" x14ac:dyDescent="0.25">
      <c r="A64" s="48">
        <v>4</v>
      </c>
      <c r="B64" s="48" t="s">
        <v>128</v>
      </c>
      <c r="C64" s="49" t="s">
        <v>129</v>
      </c>
      <c r="E64" s="34">
        <v>4</v>
      </c>
      <c r="F64" s="34" t="s">
        <v>130</v>
      </c>
      <c r="G64" s="47" t="s">
        <v>58</v>
      </c>
    </row>
    <row r="65" spans="1:7" ht="15" customHeight="1" x14ac:dyDescent="0.25">
      <c r="A65" s="48">
        <v>5</v>
      </c>
      <c r="B65" s="48" t="s">
        <v>131</v>
      </c>
      <c r="C65" s="49" t="s">
        <v>132</v>
      </c>
      <c r="E65" s="48">
        <v>5</v>
      </c>
      <c r="F65" s="48" t="s">
        <v>133</v>
      </c>
      <c r="G65" s="49" t="s">
        <v>79</v>
      </c>
    </row>
    <row r="66" spans="1:7" ht="15" customHeight="1" x14ac:dyDescent="0.25">
      <c r="A66" s="48">
        <v>6</v>
      </c>
      <c r="B66" s="48" t="s">
        <v>134</v>
      </c>
      <c r="C66" s="49" t="s">
        <v>135</v>
      </c>
      <c r="E66" s="48">
        <v>6</v>
      </c>
      <c r="F66" s="48" t="s">
        <v>136</v>
      </c>
      <c r="G66" s="49" t="s">
        <v>64</v>
      </c>
    </row>
    <row r="67" spans="1:7" ht="15" customHeight="1" x14ac:dyDescent="0.25">
      <c r="A67" s="48">
        <v>7</v>
      </c>
      <c r="B67" s="48" t="s">
        <v>137</v>
      </c>
      <c r="C67" s="49" t="s">
        <v>138</v>
      </c>
      <c r="E67" s="48">
        <v>7</v>
      </c>
      <c r="F67" s="48" t="s">
        <v>139</v>
      </c>
      <c r="G67" s="49" t="s">
        <v>120</v>
      </c>
    </row>
    <row r="68" spans="1:7" ht="15" customHeight="1" x14ac:dyDescent="0.25">
      <c r="A68" s="48">
        <v>8</v>
      </c>
      <c r="B68" s="48" t="s">
        <v>140</v>
      </c>
      <c r="C68" s="49" t="s">
        <v>141</v>
      </c>
      <c r="E68" s="48">
        <v>8</v>
      </c>
      <c r="F68" s="48" t="s">
        <v>142</v>
      </c>
      <c r="G68" s="49" t="s">
        <v>143</v>
      </c>
    </row>
    <row r="69" spans="1:7" ht="15" customHeight="1" x14ac:dyDescent="0.25">
      <c r="A69" s="48">
        <v>9</v>
      </c>
      <c r="B69" s="48" t="s">
        <v>144</v>
      </c>
      <c r="C69" s="49" t="s">
        <v>145</v>
      </c>
    </row>
    <row r="70" spans="1:7" ht="15" customHeight="1" x14ac:dyDescent="0.25"/>
    <row r="71" spans="1:7" ht="15" customHeight="1" x14ac:dyDescent="0.25">
      <c r="A71" s="27" t="s">
        <v>271</v>
      </c>
      <c r="B71" s="27"/>
      <c r="C71" s="2"/>
      <c r="E71" s="27" t="s">
        <v>270</v>
      </c>
      <c r="F71" s="27"/>
      <c r="G71" s="2"/>
    </row>
    <row r="72" spans="1:7" ht="15" customHeight="1" x14ac:dyDescent="0.25">
      <c r="A72" s="46" t="s">
        <v>146</v>
      </c>
      <c r="E72" s="46" t="s">
        <v>147</v>
      </c>
    </row>
    <row r="73" spans="1:7" ht="15" customHeight="1" x14ac:dyDescent="0.25">
      <c r="A73" s="34">
        <v>1</v>
      </c>
      <c r="B73" s="34" t="s">
        <v>148</v>
      </c>
      <c r="C73" s="47" t="s">
        <v>58</v>
      </c>
      <c r="E73" s="48">
        <v>1</v>
      </c>
      <c r="F73" s="48" t="s">
        <v>149</v>
      </c>
      <c r="G73" s="49" t="s">
        <v>132</v>
      </c>
    </row>
    <row r="74" spans="1:7" ht="15" customHeight="1" x14ac:dyDescent="0.25">
      <c r="A74" s="48">
        <v>2</v>
      </c>
      <c r="B74" s="48" t="s">
        <v>150</v>
      </c>
      <c r="C74" s="49" t="s">
        <v>135</v>
      </c>
      <c r="E74" s="48">
        <v>2</v>
      </c>
      <c r="F74" s="48" t="s">
        <v>151</v>
      </c>
      <c r="G74" s="49" t="s">
        <v>89</v>
      </c>
    </row>
    <row r="75" spans="1:7" ht="15" customHeight="1" x14ac:dyDescent="0.25">
      <c r="A75" s="48">
        <v>3</v>
      </c>
      <c r="B75" s="48" t="s">
        <v>152</v>
      </c>
      <c r="C75" s="49" t="s">
        <v>153</v>
      </c>
      <c r="E75" s="48">
        <v>3</v>
      </c>
      <c r="F75" s="48" t="s">
        <v>154</v>
      </c>
      <c r="G75" s="49" t="s">
        <v>79</v>
      </c>
    </row>
    <row r="76" spans="1:7" ht="15" customHeight="1" x14ac:dyDescent="0.25">
      <c r="A76" s="48">
        <v>4</v>
      </c>
      <c r="B76" s="48" t="s">
        <v>155</v>
      </c>
      <c r="C76" s="49" t="s">
        <v>156</v>
      </c>
      <c r="E76" s="34">
        <v>4</v>
      </c>
      <c r="F76" s="34" t="s">
        <v>157</v>
      </c>
      <c r="G76" s="47" t="s">
        <v>58</v>
      </c>
    </row>
    <row r="77" spans="1:7" ht="15" customHeight="1" x14ac:dyDescent="0.25">
      <c r="A77" s="48">
        <v>5</v>
      </c>
      <c r="B77" s="48" t="s">
        <v>158</v>
      </c>
      <c r="C77" s="49" t="s">
        <v>159</v>
      </c>
      <c r="E77" s="48">
        <v>5</v>
      </c>
      <c r="F77" s="48" t="s">
        <v>160</v>
      </c>
      <c r="G77" s="49" t="s">
        <v>135</v>
      </c>
    </row>
    <row r="78" spans="1:7" ht="15" customHeight="1" x14ac:dyDescent="0.25">
      <c r="A78" s="48">
        <v>6</v>
      </c>
      <c r="B78" s="48" t="s">
        <v>161</v>
      </c>
      <c r="C78" s="49" t="s">
        <v>162</v>
      </c>
      <c r="E78" s="48">
        <v>6</v>
      </c>
      <c r="F78" s="48" t="s">
        <v>163</v>
      </c>
      <c r="G78" s="49" t="s">
        <v>129</v>
      </c>
    </row>
    <row r="79" spans="1:7" ht="15" customHeight="1" x14ac:dyDescent="0.25">
      <c r="A79" s="48">
        <v>7</v>
      </c>
      <c r="B79" s="48" t="s">
        <v>164</v>
      </c>
      <c r="C79" s="49" t="s">
        <v>165</v>
      </c>
      <c r="E79" s="48">
        <v>7</v>
      </c>
      <c r="F79" s="48" t="s">
        <v>166</v>
      </c>
      <c r="G79" s="49" t="s">
        <v>141</v>
      </c>
    </row>
    <row r="80" spans="1:7" ht="15" customHeight="1" x14ac:dyDescent="0.25">
      <c r="A80" s="48">
        <v>8</v>
      </c>
      <c r="B80" s="48" t="s">
        <v>167</v>
      </c>
      <c r="C80" s="49" t="s">
        <v>108</v>
      </c>
      <c r="E80" s="48">
        <v>8</v>
      </c>
      <c r="F80" s="48" t="s">
        <v>168</v>
      </c>
      <c r="G80" s="49" t="s">
        <v>61</v>
      </c>
    </row>
    <row r="81" spans="1:7" ht="15" customHeight="1" x14ac:dyDescent="0.25">
      <c r="E81" s="48">
        <v>9</v>
      </c>
      <c r="F81" s="48" t="s">
        <v>169</v>
      </c>
      <c r="G81" s="49" t="s">
        <v>170</v>
      </c>
    </row>
    <row r="82" spans="1:7" ht="15" customHeight="1" x14ac:dyDescent="0.25"/>
    <row r="83" spans="1:7" ht="15" customHeight="1" x14ac:dyDescent="0.25"/>
    <row r="84" spans="1:7" ht="15" customHeight="1" x14ac:dyDescent="0.25">
      <c r="A84" s="46" t="s">
        <v>285</v>
      </c>
    </row>
    <row r="85" spans="1:7" ht="15" customHeight="1" x14ac:dyDescent="0.25">
      <c r="A85" s="46" t="s">
        <v>286</v>
      </c>
    </row>
    <row r="86" spans="1:7" ht="15" customHeight="1" x14ac:dyDescent="0.25"/>
    <row r="87" spans="1:7" ht="15" customHeight="1" x14ac:dyDescent="0.25">
      <c r="A87" s="46" t="s">
        <v>287</v>
      </c>
    </row>
    <row r="88" spans="1:7" ht="15" customHeight="1" x14ac:dyDescent="0.25">
      <c r="A88" s="46" t="s">
        <v>288</v>
      </c>
    </row>
    <row r="89" spans="1:7" ht="15" customHeight="1" x14ac:dyDescent="0.25">
      <c r="A89" s="46" t="s">
        <v>289</v>
      </c>
    </row>
    <row r="90" spans="1:7" ht="15" customHeight="1" x14ac:dyDescent="0.25">
      <c r="A90" s="46" t="s">
        <v>290</v>
      </c>
    </row>
    <row r="91" spans="1:7" ht="15" customHeight="1" x14ac:dyDescent="0.25">
      <c r="A91" s="46" t="s">
        <v>291</v>
      </c>
    </row>
    <row r="92" spans="1:7" ht="15" customHeight="1" x14ac:dyDescent="0.25">
      <c r="A92" s="46" t="s">
        <v>292</v>
      </c>
    </row>
    <row r="93" spans="1:7" ht="15" customHeight="1" x14ac:dyDescent="0.25">
      <c r="A93" s="46" t="s">
        <v>293</v>
      </c>
    </row>
    <row r="94" spans="1:7" ht="15" customHeight="1" x14ac:dyDescent="0.25">
      <c r="A94" s="46" t="s">
        <v>294</v>
      </c>
    </row>
    <row r="95" spans="1:7" ht="15" customHeight="1" x14ac:dyDescent="0.25">
      <c r="A95" s="46" t="s">
        <v>295</v>
      </c>
    </row>
    <row r="96" spans="1:7" ht="15" customHeight="1" x14ac:dyDescent="0.25"/>
    <row r="97" spans="1:3" ht="15" customHeight="1" x14ac:dyDescent="0.25"/>
    <row r="98" spans="1:3" ht="15" customHeight="1" x14ac:dyDescent="0.25">
      <c r="A98" s="44"/>
    </row>
    <row r="99" spans="1:3" ht="15" customHeight="1" x14ac:dyDescent="0.25"/>
    <row r="100" spans="1:3" ht="15" customHeight="1" x14ac:dyDescent="0.25">
      <c r="C100" s="46" t="s">
        <v>302</v>
      </c>
    </row>
    <row r="101" spans="1:3" ht="15" customHeight="1" x14ac:dyDescent="0.25">
      <c r="C101" s="46" t="s">
        <v>303</v>
      </c>
    </row>
    <row r="102" spans="1:3" ht="15" customHeight="1" x14ac:dyDescent="0.25">
      <c r="C102" s="46" t="s">
        <v>300</v>
      </c>
    </row>
    <row r="103" spans="1:3" ht="15" customHeight="1" x14ac:dyDescent="0.25">
      <c r="C103" s="46" t="s">
        <v>301</v>
      </c>
    </row>
    <row r="104" spans="1:3" ht="15" customHeight="1" x14ac:dyDescent="0.25">
      <c r="C104" s="46" t="s">
        <v>304</v>
      </c>
    </row>
    <row r="105" spans="1:3" ht="15" customHeight="1" x14ac:dyDescent="0.25">
      <c r="C105" s="46" t="s">
        <v>305</v>
      </c>
    </row>
    <row r="106" spans="1:3" ht="15" customHeight="1" x14ac:dyDescent="0.25">
      <c r="C106" s="46"/>
    </row>
    <row r="107" spans="1:3" ht="15" customHeight="1" x14ac:dyDescent="0.25">
      <c r="C107" s="46" t="s">
        <v>307</v>
      </c>
    </row>
    <row r="108" spans="1:3" ht="15" customHeight="1" x14ac:dyDescent="0.25">
      <c r="C108" s="46" t="s">
        <v>308</v>
      </c>
    </row>
    <row r="109" spans="1:3" ht="15" customHeight="1" x14ac:dyDescent="0.25"/>
    <row r="110" spans="1:3" ht="15" customHeight="1" x14ac:dyDescent="0.25">
      <c r="C110" s="46" t="s">
        <v>296</v>
      </c>
    </row>
    <row r="111" spans="1:3" ht="15" customHeight="1" x14ac:dyDescent="0.25">
      <c r="C111" s="46" t="s">
        <v>297</v>
      </c>
    </row>
    <row r="112" spans="1:3" ht="15" customHeight="1" x14ac:dyDescent="0.25">
      <c r="C112" s="46" t="s">
        <v>298</v>
      </c>
    </row>
    <row r="113" spans="3:3" ht="15" customHeight="1" x14ac:dyDescent="0.25">
      <c r="C113" s="46" t="s">
        <v>299</v>
      </c>
    </row>
    <row r="114" spans="3:3" ht="15" customHeight="1" x14ac:dyDescent="0.25">
      <c r="C114" s="46" t="s">
        <v>309</v>
      </c>
    </row>
    <row r="115" spans="3:3" ht="15" customHeight="1" x14ac:dyDescent="0.25">
      <c r="C115" s="46" t="s">
        <v>306</v>
      </c>
    </row>
    <row r="116" spans="3:3" ht="15" customHeight="1" x14ac:dyDescent="0.25">
      <c r="C116" s="46" t="s">
        <v>310</v>
      </c>
    </row>
    <row r="117" spans="3:3" ht="15" customHeight="1" x14ac:dyDescent="0.25">
      <c r="C117" s="46" t="s">
        <v>311</v>
      </c>
    </row>
    <row r="118" spans="3:3" ht="15" customHeight="1" x14ac:dyDescent="0.25"/>
    <row r="119" spans="3:3" ht="15" customHeight="1" x14ac:dyDescent="0.25"/>
    <row r="120" spans="3:3" ht="15" customHeight="1" x14ac:dyDescent="0.25"/>
    <row r="121" spans="3:3" ht="15" customHeight="1" x14ac:dyDescent="0.25"/>
    <row r="122" spans="3:3" ht="15" customHeight="1" x14ac:dyDescent="0.25"/>
    <row r="123" spans="3:3" ht="15" customHeight="1" x14ac:dyDescent="0.25"/>
    <row r="124" spans="3:3" ht="15" customHeight="1" x14ac:dyDescent="0.25"/>
    <row r="125" spans="3:3" ht="15" customHeight="1" x14ac:dyDescent="0.25"/>
    <row r="126" spans="3:3" ht="15" customHeight="1" x14ac:dyDescent="0.25"/>
    <row r="127" spans="3:3" ht="15" customHeight="1" x14ac:dyDescent="0.25"/>
    <row r="128" spans="3:3"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sheetData>
  <phoneticPr fontId="9" type="noConversion"/>
  <printOptions horizontalCentered="1"/>
  <pageMargins left="0.39370078740157483" right="0.39370078740157483" top="0.39370078740157483" bottom="0.39370078740157483" header="0.19685039370078741" footer="0.19685039370078741"/>
  <pageSetup paperSize="9" scale="86" orientation="portrait"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9:P67"/>
  <sheetViews>
    <sheetView zoomScaleNormal="100" zoomScaleSheetLayoutView="100" workbookViewId="0">
      <selection activeCell="M29" sqref="M29"/>
    </sheetView>
  </sheetViews>
  <sheetFormatPr baseColWidth="10" defaultRowHeight="12.75" x14ac:dyDescent="0.2"/>
  <cols>
    <col min="1" max="1" width="28.7109375" style="50" customWidth="1"/>
    <col min="2" max="9" width="10.7109375" style="50" customWidth="1"/>
    <col min="10" max="10" width="17.7109375" style="50" customWidth="1"/>
    <col min="11" max="11" width="14.140625" style="50" customWidth="1"/>
    <col min="12" max="12" width="4.28515625" style="235" customWidth="1"/>
    <col min="13" max="13" width="27.140625" customWidth="1"/>
    <col min="14" max="14" width="21.85546875" customWidth="1"/>
    <col min="15" max="15" width="16.85546875" style="247" customWidth="1"/>
    <col min="16" max="16" width="19.140625" style="247" customWidth="1"/>
  </cols>
  <sheetData>
    <row r="9" spans="1:16" x14ac:dyDescent="0.2">
      <c r="M9" s="50"/>
    </row>
    <row r="10" spans="1:16" s="52" customFormat="1" ht="24" customHeight="1" x14ac:dyDescent="0.2">
      <c r="A10" s="51" t="s">
        <v>0</v>
      </c>
      <c r="B10" s="51"/>
      <c r="C10" s="51"/>
      <c r="D10" s="51"/>
      <c r="E10" s="51"/>
      <c r="F10" s="51"/>
      <c r="G10" s="51"/>
      <c r="H10" s="51"/>
      <c r="I10" s="51"/>
      <c r="J10" s="51"/>
      <c r="L10" s="236"/>
    </row>
    <row r="11" spans="1:16" x14ac:dyDescent="0.2">
      <c r="M11" s="50"/>
    </row>
    <row r="12" spans="1:16" ht="15.95" customHeight="1" x14ac:dyDescent="0.2">
      <c r="A12" s="157"/>
      <c r="B12" s="54">
        <v>2007</v>
      </c>
      <c r="C12" s="54">
        <v>2008</v>
      </c>
      <c r="D12" s="54">
        <v>2009</v>
      </c>
      <c r="E12" s="54">
        <v>2010</v>
      </c>
      <c r="F12" s="54">
        <v>2011</v>
      </c>
      <c r="G12" s="54">
        <v>2012</v>
      </c>
      <c r="H12" s="54">
        <v>2013</v>
      </c>
      <c r="I12" s="54">
        <v>2014</v>
      </c>
      <c r="J12" s="55" t="s">
        <v>1</v>
      </c>
      <c r="M12" s="50"/>
    </row>
    <row r="13" spans="1:16" s="58" customFormat="1" ht="15.95" customHeight="1" x14ac:dyDescent="0.2">
      <c r="A13" s="194" t="s">
        <v>2</v>
      </c>
      <c r="B13" s="57">
        <f t="shared" ref="B13:G13" si="0">SUM(B14:B16)</f>
        <v>7</v>
      </c>
      <c r="C13" s="57">
        <f t="shared" si="0"/>
        <v>5</v>
      </c>
      <c r="D13" s="57">
        <f t="shared" si="0"/>
        <v>6</v>
      </c>
      <c r="E13" s="57">
        <f t="shared" si="0"/>
        <v>5</v>
      </c>
      <c r="F13" s="57">
        <f t="shared" si="0"/>
        <v>6</v>
      </c>
      <c r="G13" s="57">
        <f t="shared" si="0"/>
        <v>5</v>
      </c>
      <c r="H13" s="57">
        <f t="shared" ref="H13:I13" si="1">SUM(H14:H16)</f>
        <v>9</v>
      </c>
      <c r="I13" s="57">
        <f t="shared" si="1"/>
        <v>7</v>
      </c>
      <c r="J13" s="57">
        <f t="shared" ref="J13:J24" si="2">SUM(B13:I13)</f>
        <v>50</v>
      </c>
      <c r="L13" s="237"/>
      <c r="O13" s="4"/>
      <c r="P13" s="4"/>
    </row>
    <row r="14" spans="1:16" s="61" customFormat="1" ht="15.95" customHeight="1" x14ac:dyDescent="0.2">
      <c r="A14" s="213" t="s">
        <v>3</v>
      </c>
      <c r="B14" s="60">
        <v>4</v>
      </c>
      <c r="C14" s="60">
        <v>2</v>
      </c>
      <c r="D14" s="60">
        <v>1</v>
      </c>
      <c r="E14" s="60">
        <v>1</v>
      </c>
      <c r="F14" s="60">
        <v>2</v>
      </c>
      <c r="G14" s="60">
        <v>1</v>
      </c>
      <c r="H14" s="60">
        <v>2</v>
      </c>
      <c r="I14" s="60">
        <v>4</v>
      </c>
      <c r="J14" s="60">
        <f t="shared" si="2"/>
        <v>17</v>
      </c>
    </row>
    <row r="15" spans="1:16" s="4" customFormat="1" ht="15.95" customHeight="1" x14ac:dyDescent="0.2">
      <c r="A15" s="214" t="s">
        <v>4</v>
      </c>
      <c r="B15" s="53">
        <v>2</v>
      </c>
      <c r="C15" s="53">
        <v>1</v>
      </c>
      <c r="D15" s="53">
        <v>3</v>
      </c>
      <c r="E15" s="53">
        <v>1</v>
      </c>
      <c r="F15" s="53">
        <v>2</v>
      </c>
      <c r="G15" s="53">
        <v>2</v>
      </c>
      <c r="H15" s="53">
        <v>6</v>
      </c>
      <c r="I15" s="53">
        <v>0</v>
      </c>
      <c r="J15" s="53">
        <f t="shared" si="2"/>
        <v>17</v>
      </c>
    </row>
    <row r="16" spans="1:16" s="4" customFormat="1" ht="15.95" customHeight="1" x14ac:dyDescent="0.2">
      <c r="A16" s="214" t="s">
        <v>5</v>
      </c>
      <c r="B16" s="53">
        <v>1</v>
      </c>
      <c r="C16" s="53">
        <v>2</v>
      </c>
      <c r="D16" s="53">
        <v>2</v>
      </c>
      <c r="E16" s="53">
        <v>3</v>
      </c>
      <c r="F16" s="53">
        <v>2</v>
      </c>
      <c r="G16" s="53">
        <v>2</v>
      </c>
      <c r="H16" s="53">
        <v>1</v>
      </c>
      <c r="I16" s="53">
        <v>3</v>
      </c>
      <c r="J16" s="53">
        <f t="shared" si="2"/>
        <v>16</v>
      </c>
    </row>
    <row r="17" spans="1:16" s="58" customFormat="1" ht="15.95" customHeight="1" x14ac:dyDescent="0.2">
      <c r="A17" s="194" t="s">
        <v>6</v>
      </c>
      <c r="B17" s="57">
        <f t="shared" ref="B17:G17" si="3">SUM(B18:B20)</f>
        <v>10</v>
      </c>
      <c r="C17" s="57">
        <f t="shared" si="3"/>
        <v>6</v>
      </c>
      <c r="D17" s="57">
        <f t="shared" si="3"/>
        <v>6</v>
      </c>
      <c r="E17" s="57">
        <f t="shared" si="3"/>
        <v>10</v>
      </c>
      <c r="F17" s="57">
        <f t="shared" si="3"/>
        <v>15</v>
      </c>
      <c r="G17" s="57">
        <f t="shared" si="3"/>
        <v>17</v>
      </c>
      <c r="H17" s="57">
        <f t="shared" ref="H17:I17" si="4">SUM(H18:H20)</f>
        <v>7</v>
      </c>
      <c r="I17" s="57">
        <f t="shared" si="4"/>
        <v>5</v>
      </c>
      <c r="J17" s="57">
        <f t="shared" si="2"/>
        <v>76</v>
      </c>
    </row>
    <row r="18" spans="1:16" s="61" customFormat="1" ht="15.95" customHeight="1" x14ac:dyDescent="0.2">
      <c r="A18" s="213" t="s">
        <v>3</v>
      </c>
      <c r="B18" s="63">
        <v>3</v>
      </c>
      <c r="C18" s="63">
        <v>2</v>
      </c>
      <c r="D18" s="63">
        <v>2</v>
      </c>
      <c r="E18" s="63">
        <v>4</v>
      </c>
      <c r="F18" s="63">
        <v>4</v>
      </c>
      <c r="G18" s="63">
        <v>8</v>
      </c>
      <c r="H18" s="63">
        <v>4</v>
      </c>
      <c r="I18" s="63">
        <v>0</v>
      </c>
      <c r="J18" s="60">
        <f t="shared" si="2"/>
        <v>27</v>
      </c>
    </row>
    <row r="19" spans="1:16" s="4" customFormat="1" ht="15.95" customHeight="1" x14ac:dyDescent="0.2">
      <c r="A19" s="214" t="s">
        <v>4</v>
      </c>
      <c r="B19" s="7">
        <v>2</v>
      </c>
      <c r="C19" s="7"/>
      <c r="D19" s="7">
        <v>1</v>
      </c>
      <c r="E19" s="7">
        <v>2</v>
      </c>
      <c r="F19" s="7">
        <v>5</v>
      </c>
      <c r="G19" s="7">
        <v>6</v>
      </c>
      <c r="H19" s="7">
        <v>2</v>
      </c>
      <c r="I19" s="7">
        <v>2</v>
      </c>
      <c r="J19" s="53">
        <f t="shared" si="2"/>
        <v>20</v>
      </c>
    </row>
    <row r="20" spans="1:16" s="4" customFormat="1" ht="15.95" customHeight="1" x14ac:dyDescent="0.2">
      <c r="A20" s="214" t="s">
        <v>5</v>
      </c>
      <c r="B20" s="7">
        <v>5</v>
      </c>
      <c r="C20" s="7">
        <v>4</v>
      </c>
      <c r="D20" s="7">
        <v>3</v>
      </c>
      <c r="E20" s="7">
        <v>4</v>
      </c>
      <c r="F20" s="7">
        <v>6</v>
      </c>
      <c r="G20" s="7">
        <v>3</v>
      </c>
      <c r="H20" s="7">
        <v>1</v>
      </c>
      <c r="I20" s="7">
        <v>3</v>
      </c>
      <c r="J20" s="53">
        <f t="shared" si="2"/>
        <v>29</v>
      </c>
    </row>
    <row r="21" spans="1:16" s="58" customFormat="1" ht="15.95" customHeight="1" x14ac:dyDescent="0.2">
      <c r="A21" s="194" t="s">
        <v>7</v>
      </c>
      <c r="B21" s="57">
        <f t="shared" ref="B21:G21" si="5">SUM(B22:B24)</f>
        <v>24</v>
      </c>
      <c r="C21" s="57">
        <f t="shared" si="5"/>
        <v>25</v>
      </c>
      <c r="D21" s="57">
        <f t="shared" si="5"/>
        <v>37</v>
      </c>
      <c r="E21" s="57">
        <f t="shared" si="5"/>
        <v>57</v>
      </c>
      <c r="F21" s="57">
        <f t="shared" si="5"/>
        <v>64</v>
      </c>
      <c r="G21" s="57">
        <f t="shared" si="5"/>
        <v>82</v>
      </c>
      <c r="H21" s="57">
        <f t="shared" ref="H21:I21" si="6">SUM(H22:H24)</f>
        <v>79</v>
      </c>
      <c r="I21" s="57">
        <f t="shared" si="6"/>
        <v>74</v>
      </c>
      <c r="J21" s="57">
        <f t="shared" si="2"/>
        <v>442</v>
      </c>
      <c r="L21" s="240"/>
      <c r="O21" s="4"/>
      <c r="P21" s="4"/>
    </row>
    <row r="22" spans="1:16" s="61" customFormat="1" ht="15.95" customHeight="1" x14ac:dyDescent="0.2">
      <c r="A22" s="213" t="s">
        <v>3</v>
      </c>
      <c r="B22" s="63">
        <v>12</v>
      </c>
      <c r="C22" s="63">
        <v>12</v>
      </c>
      <c r="D22" s="63">
        <v>12</v>
      </c>
      <c r="E22" s="63">
        <v>20</v>
      </c>
      <c r="F22" s="63">
        <v>29</v>
      </c>
      <c r="G22" s="63">
        <v>28</v>
      </c>
      <c r="H22" s="63">
        <v>28</v>
      </c>
      <c r="I22" s="63">
        <v>30</v>
      </c>
      <c r="J22" s="60">
        <f t="shared" si="2"/>
        <v>171</v>
      </c>
      <c r="L22" s="238"/>
    </row>
    <row r="23" spans="1:16" s="4" customFormat="1" ht="15.95" customHeight="1" x14ac:dyDescent="0.2">
      <c r="A23" s="214" t="s">
        <v>4</v>
      </c>
      <c r="B23" s="7">
        <v>5</v>
      </c>
      <c r="C23" s="7">
        <v>5</v>
      </c>
      <c r="D23" s="7">
        <v>14</v>
      </c>
      <c r="E23" s="7">
        <v>18</v>
      </c>
      <c r="F23" s="7">
        <v>14</v>
      </c>
      <c r="G23" s="7">
        <v>29</v>
      </c>
      <c r="H23" s="7">
        <v>30</v>
      </c>
      <c r="I23" s="7">
        <v>27</v>
      </c>
      <c r="J23" s="53">
        <f t="shared" si="2"/>
        <v>142</v>
      </c>
      <c r="L23" s="239"/>
    </row>
    <row r="24" spans="1:16" s="4" customFormat="1" ht="15.95" customHeight="1" x14ac:dyDescent="0.2">
      <c r="A24" s="214" t="s">
        <v>5</v>
      </c>
      <c r="B24" s="7">
        <v>7</v>
      </c>
      <c r="C24" s="7">
        <v>8</v>
      </c>
      <c r="D24" s="7">
        <v>11</v>
      </c>
      <c r="E24" s="7">
        <v>19</v>
      </c>
      <c r="F24" s="7">
        <v>21</v>
      </c>
      <c r="G24" s="7">
        <v>25</v>
      </c>
      <c r="H24" s="7">
        <v>21</v>
      </c>
      <c r="I24" s="7">
        <v>17</v>
      </c>
      <c r="J24" s="53">
        <f t="shared" si="2"/>
        <v>129</v>
      </c>
      <c r="L24" s="239"/>
    </row>
    <row r="25" spans="1:16" s="58" customFormat="1" ht="15.95" customHeight="1" x14ac:dyDescent="0.2">
      <c r="A25" s="215" t="s">
        <v>8</v>
      </c>
      <c r="B25" s="55">
        <f t="shared" ref="B25:J25" si="7">B21+B17+B13</f>
        <v>41</v>
      </c>
      <c r="C25" s="55">
        <f t="shared" si="7"/>
        <v>36</v>
      </c>
      <c r="D25" s="55">
        <f t="shared" si="7"/>
        <v>49</v>
      </c>
      <c r="E25" s="55">
        <f t="shared" si="7"/>
        <v>72</v>
      </c>
      <c r="F25" s="55">
        <f t="shared" si="7"/>
        <v>85</v>
      </c>
      <c r="G25" s="55">
        <f t="shared" si="7"/>
        <v>104</v>
      </c>
      <c r="H25" s="55">
        <f t="shared" si="7"/>
        <v>95</v>
      </c>
      <c r="I25" s="55">
        <f t="shared" si="7"/>
        <v>86</v>
      </c>
      <c r="J25" s="55">
        <f t="shared" si="7"/>
        <v>568</v>
      </c>
      <c r="L25" s="237"/>
      <c r="O25" s="4"/>
      <c r="P25" s="4"/>
    </row>
    <row r="27" spans="1:16" x14ac:dyDescent="0.2">
      <c r="A27" s="159" t="s">
        <v>260</v>
      </c>
    </row>
    <row r="28" spans="1:16" x14ac:dyDescent="0.2">
      <c r="A28" s="159" t="s">
        <v>410</v>
      </c>
    </row>
    <row r="30" spans="1:16" x14ac:dyDescent="0.2">
      <c r="A30" s="242" t="s">
        <v>466</v>
      </c>
      <c r="B30" s="243" t="s">
        <v>387</v>
      </c>
      <c r="E30" s="243" t="s">
        <v>388</v>
      </c>
      <c r="G30" s="243" t="s">
        <v>389</v>
      </c>
      <c r="I30" s="243" t="s">
        <v>390</v>
      </c>
      <c r="J30" s="242"/>
    </row>
    <row r="31" spans="1:16" x14ac:dyDescent="0.2">
      <c r="A31" s="242"/>
      <c r="B31" s="243" t="s">
        <v>387</v>
      </c>
      <c r="E31" s="243" t="s">
        <v>388</v>
      </c>
      <c r="G31" s="243" t="s">
        <v>389</v>
      </c>
      <c r="I31" s="243" t="s">
        <v>402</v>
      </c>
      <c r="J31" s="242"/>
    </row>
    <row r="32" spans="1:16" x14ac:dyDescent="0.2">
      <c r="A32" s="244"/>
      <c r="B32" s="245" t="s">
        <v>403</v>
      </c>
      <c r="E32" s="245" t="s">
        <v>404</v>
      </c>
      <c r="G32" s="245" t="s">
        <v>405</v>
      </c>
      <c r="I32" s="245" t="s">
        <v>406</v>
      </c>
      <c r="J32" s="244"/>
    </row>
    <row r="33" spans="1:16" ht="15.75" x14ac:dyDescent="0.2">
      <c r="A33" s="246"/>
      <c r="B33" s="245" t="s">
        <v>403</v>
      </c>
      <c r="E33" s="245" t="s">
        <v>407</v>
      </c>
      <c r="G33" s="245" t="s">
        <v>408</v>
      </c>
      <c r="I33" s="245" t="s">
        <v>409</v>
      </c>
      <c r="J33" s="244"/>
    </row>
    <row r="34" spans="1:16" x14ac:dyDescent="0.2">
      <c r="A34" s="245"/>
      <c r="B34" s="245" t="s">
        <v>398</v>
      </c>
      <c r="E34" s="245" t="s">
        <v>399</v>
      </c>
      <c r="G34" s="245" t="s">
        <v>400</v>
      </c>
      <c r="I34" s="245" t="s">
        <v>401</v>
      </c>
      <c r="J34" s="244"/>
    </row>
    <row r="35" spans="1:16" x14ac:dyDescent="0.2">
      <c r="A35" s="244"/>
      <c r="B35" s="245" t="s">
        <v>467</v>
      </c>
      <c r="E35" s="245" t="s">
        <v>391</v>
      </c>
      <c r="G35" s="245" t="s">
        <v>392</v>
      </c>
      <c r="I35" s="245" t="s">
        <v>393</v>
      </c>
      <c r="J35" s="244"/>
    </row>
    <row r="36" spans="1:16" x14ac:dyDescent="0.2">
      <c r="A36" s="244"/>
      <c r="B36" s="245" t="s">
        <v>394</v>
      </c>
      <c r="E36" s="245" t="s">
        <v>395</v>
      </c>
      <c r="G36" s="245" t="s">
        <v>396</v>
      </c>
      <c r="I36" s="245" t="s">
        <v>397</v>
      </c>
      <c r="J36" s="244"/>
    </row>
    <row r="37" spans="1:16" ht="15.95" customHeight="1" x14ac:dyDescent="0.2"/>
    <row r="47" spans="1:16" x14ac:dyDescent="0.2">
      <c r="M47" s="50"/>
    </row>
    <row r="48" spans="1:16" s="70" customFormat="1" ht="18.75" x14ac:dyDescent="0.25">
      <c r="A48" s="234"/>
      <c r="B48" s="233">
        <v>2007</v>
      </c>
      <c r="C48" s="233">
        <v>2008</v>
      </c>
      <c r="D48" s="233">
        <v>2009</v>
      </c>
      <c r="E48" s="233">
        <v>2010</v>
      </c>
      <c r="F48" s="233">
        <v>2011</v>
      </c>
      <c r="G48" s="233">
        <v>2012</v>
      </c>
      <c r="H48" s="233">
        <v>2013</v>
      </c>
      <c r="I48" s="233">
        <v>2014</v>
      </c>
      <c r="J48" s="233" t="s">
        <v>1</v>
      </c>
      <c r="K48" s="234"/>
      <c r="L48" s="241"/>
      <c r="O48" s="248"/>
      <c r="P48" s="248"/>
    </row>
    <row r="49" spans="1:16" s="58" customFormat="1" ht="15.95" customHeight="1" x14ac:dyDescent="0.2">
      <c r="A49" s="194" t="s">
        <v>386</v>
      </c>
      <c r="B49" s="57">
        <f t="shared" ref="B49:I49" si="8">SUM(B50:B52)</f>
        <v>1</v>
      </c>
      <c r="C49" s="57">
        <f t="shared" si="8"/>
        <v>0</v>
      </c>
      <c r="D49" s="57">
        <f t="shared" si="8"/>
        <v>0</v>
      </c>
      <c r="E49" s="57">
        <f t="shared" si="8"/>
        <v>0</v>
      </c>
      <c r="F49" s="57">
        <f t="shared" si="8"/>
        <v>0</v>
      </c>
      <c r="G49" s="57">
        <f t="shared" si="8"/>
        <v>2</v>
      </c>
      <c r="H49" s="57">
        <f t="shared" ref="H49" si="9">SUM(H50:H52)</f>
        <v>1</v>
      </c>
      <c r="I49" s="57">
        <f t="shared" si="8"/>
        <v>2</v>
      </c>
      <c r="J49" s="57">
        <f t="shared" ref="J49" si="10">SUM(B49:I49)</f>
        <v>6</v>
      </c>
      <c r="L49" s="237"/>
      <c r="O49" s="4"/>
      <c r="P49" s="4"/>
    </row>
    <row r="50" spans="1:16" s="61" customFormat="1" ht="15.95" customHeight="1" x14ac:dyDescent="0.2">
      <c r="A50" s="59" t="s">
        <v>3</v>
      </c>
      <c r="B50" s="60"/>
      <c r="C50" s="60"/>
      <c r="D50" s="60"/>
      <c r="E50" s="60"/>
      <c r="F50" s="60"/>
      <c r="G50" s="60">
        <v>1</v>
      </c>
      <c r="H50" s="60"/>
      <c r="I50" s="60"/>
      <c r="J50" s="60">
        <f>SUM(B50:I50)</f>
        <v>1</v>
      </c>
      <c r="L50" s="238"/>
    </row>
    <row r="51" spans="1:16" s="4" customFormat="1" ht="15.95" customHeight="1" x14ac:dyDescent="0.2">
      <c r="A51" s="62" t="s">
        <v>4</v>
      </c>
      <c r="B51" s="53"/>
      <c r="C51" s="53"/>
      <c r="D51" s="53"/>
      <c r="E51" s="53"/>
      <c r="F51" s="53"/>
      <c r="G51" s="53"/>
      <c r="H51" s="53"/>
      <c r="I51" s="53">
        <v>1</v>
      </c>
      <c r="J51" s="53">
        <f t="shared" ref="J51:J52" si="11">SUM(B51:I51)</f>
        <v>1</v>
      </c>
      <c r="L51" s="239"/>
    </row>
    <row r="52" spans="1:16" s="4" customFormat="1" ht="15.95" customHeight="1" x14ac:dyDescent="0.2">
      <c r="A52" s="62" t="s">
        <v>5</v>
      </c>
      <c r="B52" s="53">
        <v>1</v>
      </c>
      <c r="C52" s="53"/>
      <c r="D52" s="53"/>
      <c r="E52" s="53"/>
      <c r="F52" s="53"/>
      <c r="G52" s="53">
        <v>1</v>
      </c>
      <c r="H52" s="53">
        <v>1</v>
      </c>
      <c r="I52" s="53">
        <v>1</v>
      </c>
      <c r="J52" s="53">
        <f t="shared" si="11"/>
        <v>4</v>
      </c>
      <c r="L52" s="239"/>
    </row>
    <row r="53" spans="1:16" s="4" customFormat="1" ht="8.1" customHeight="1" x14ac:dyDescent="0.2">
      <c r="A53" s="56"/>
      <c r="B53" s="56"/>
      <c r="C53" s="56"/>
      <c r="E53" s="5"/>
      <c r="L53" s="239"/>
    </row>
    <row r="54" spans="1:16" x14ac:dyDescent="0.2">
      <c r="A54" s="216"/>
      <c r="M54" s="50"/>
    </row>
    <row r="55" spans="1:16" ht="15.95" customHeight="1" x14ac:dyDescent="0.25">
      <c r="A55" s="216"/>
      <c r="B55" s="55">
        <v>2014</v>
      </c>
      <c r="C55" s="193" t="s">
        <v>362</v>
      </c>
      <c r="D55" s="64"/>
      <c r="E55" s="64"/>
      <c r="F55" s="64"/>
      <c r="G55" s="64"/>
      <c r="H55" s="192"/>
      <c r="I55" s="192"/>
      <c r="J55" s="64"/>
    </row>
    <row r="56" spans="1:16" ht="15.95" customHeight="1" x14ac:dyDescent="0.2">
      <c r="B56" s="193" t="s">
        <v>385</v>
      </c>
      <c r="C56" s="64"/>
      <c r="D56" s="64"/>
      <c r="E56" s="64"/>
      <c r="F56" s="64"/>
      <c r="G56" s="64"/>
      <c r="H56" s="193"/>
      <c r="I56" s="193"/>
      <c r="J56" s="64"/>
    </row>
    <row r="57" spans="1:16" ht="15.95" customHeight="1" x14ac:dyDescent="0.2">
      <c r="B57" s="193" t="s">
        <v>384</v>
      </c>
      <c r="C57" s="64"/>
      <c r="D57" s="64"/>
      <c r="E57" s="64"/>
      <c r="F57" s="64"/>
      <c r="G57" s="64"/>
      <c r="H57" s="193"/>
      <c r="I57" s="193"/>
      <c r="J57" s="64"/>
    </row>
    <row r="58" spans="1:16" s="4" customFormat="1" ht="8.1" customHeight="1" x14ac:dyDescent="0.2">
      <c r="A58" s="56"/>
      <c r="L58" s="239"/>
    </row>
    <row r="59" spans="1:16" ht="15.95" customHeight="1" x14ac:dyDescent="0.25">
      <c r="B59" s="55">
        <v>2013</v>
      </c>
      <c r="C59" s="193" t="s">
        <v>313</v>
      </c>
      <c r="D59" s="64"/>
      <c r="E59" s="64"/>
      <c r="F59" s="64"/>
      <c r="G59" s="64"/>
      <c r="H59" s="192"/>
      <c r="I59" s="192"/>
      <c r="J59" s="64"/>
    </row>
    <row r="60" spans="1:16" ht="15.95" customHeight="1" x14ac:dyDescent="0.2">
      <c r="B60" s="193" t="s">
        <v>312</v>
      </c>
      <c r="C60" s="64"/>
      <c r="D60" s="64"/>
      <c r="E60" s="64"/>
      <c r="F60" s="64"/>
      <c r="G60" s="64"/>
      <c r="H60" s="193"/>
      <c r="I60" s="193"/>
      <c r="J60" s="64"/>
    </row>
    <row r="61" spans="1:16" ht="15.95" customHeight="1" x14ac:dyDescent="0.2">
      <c r="B61" s="56"/>
      <c r="C61" s="56"/>
      <c r="D61" s="4"/>
      <c r="E61" s="5"/>
      <c r="F61" s="4"/>
      <c r="G61" s="4"/>
      <c r="H61" s="4"/>
      <c r="I61" s="4"/>
      <c r="J61" s="4"/>
    </row>
    <row r="62" spans="1:16" ht="15.95" customHeight="1" x14ac:dyDescent="0.25">
      <c r="B62" s="55">
        <v>2012</v>
      </c>
      <c r="C62" s="193" t="s">
        <v>315</v>
      </c>
      <c r="D62" s="64"/>
      <c r="E62" s="64"/>
      <c r="F62" s="64"/>
      <c r="G62" s="64"/>
      <c r="H62" s="192"/>
      <c r="I62" s="192"/>
      <c r="J62" s="64"/>
    </row>
    <row r="63" spans="1:16" ht="15.95" customHeight="1" x14ac:dyDescent="0.2">
      <c r="B63" s="193" t="s">
        <v>317</v>
      </c>
      <c r="C63" s="64"/>
      <c r="D63" s="64"/>
      <c r="E63" s="64"/>
      <c r="F63" s="64"/>
      <c r="G63" s="64"/>
      <c r="H63" s="193"/>
      <c r="I63" s="193"/>
      <c r="J63" s="64"/>
    </row>
    <row r="64" spans="1:16" ht="15.95" customHeight="1" x14ac:dyDescent="0.2">
      <c r="B64" s="193" t="s">
        <v>316</v>
      </c>
      <c r="C64" s="64"/>
      <c r="D64" s="64"/>
      <c r="E64" s="64"/>
      <c r="F64" s="64"/>
      <c r="G64" s="64"/>
      <c r="H64" s="193"/>
      <c r="I64" s="193"/>
      <c r="J64" s="64"/>
    </row>
    <row r="65" spans="1:12" s="4" customFormat="1" ht="8.1" customHeight="1" x14ac:dyDescent="0.2">
      <c r="A65" s="56"/>
      <c r="L65" s="239"/>
    </row>
    <row r="66" spans="1:12" ht="15.95" customHeight="1" x14ac:dyDescent="0.25">
      <c r="B66" s="55">
        <v>2007</v>
      </c>
      <c r="C66" s="193" t="s">
        <v>314</v>
      </c>
      <c r="D66" s="64"/>
      <c r="E66" s="64"/>
      <c r="F66" s="64"/>
      <c r="G66" s="64"/>
      <c r="H66" s="192"/>
      <c r="I66" s="192"/>
      <c r="J66" s="64"/>
    </row>
    <row r="67" spans="1:12" ht="15.95" customHeight="1" x14ac:dyDescent="0.2">
      <c r="B67" s="193" t="s">
        <v>9</v>
      </c>
      <c r="C67" s="64"/>
      <c r="D67" s="64"/>
      <c r="E67" s="64"/>
      <c r="F67" s="64"/>
      <c r="G67" s="64"/>
      <c r="H67" s="193"/>
      <c r="I67" s="193"/>
      <c r="J67" s="64"/>
    </row>
  </sheetData>
  <phoneticPr fontId="9" type="noConversion"/>
  <printOptions horizontalCentered="1"/>
  <pageMargins left="0.39370078740157483" right="0.39370078740157483" top="0.39370078740157483" bottom="0.39370078740157483" header="0.19685039370078741" footer="0.19685039370078741"/>
  <pageSetup paperSize="9" orientation="landscape" verticalDpi="0" r:id="rId1"/>
  <headerFooter alignWithMargins="0"/>
  <rowBreaks count="1" manualBreakCount="1">
    <brk id="38"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0:Q27"/>
  <sheetViews>
    <sheetView workbookViewId="0">
      <selection activeCell="K10" sqref="K10"/>
    </sheetView>
  </sheetViews>
  <sheetFormatPr baseColWidth="10" defaultRowHeight="12.75" x14ac:dyDescent="0.2"/>
  <cols>
    <col min="1" max="1" width="24.7109375" style="4" customWidth="1"/>
    <col min="2" max="8" width="12.7109375" style="4" customWidth="1"/>
    <col min="9" max="16384" width="11.42578125" style="4"/>
  </cols>
  <sheetData>
    <row r="10" spans="1:17" s="5" customFormat="1" ht="15.95" customHeight="1" x14ac:dyDescent="0.2">
      <c r="A10" s="1" t="s">
        <v>341</v>
      </c>
      <c r="B10" s="1"/>
      <c r="C10" s="1"/>
      <c r="D10" s="2"/>
      <c r="E10" s="2"/>
      <c r="F10" s="2"/>
      <c r="G10" s="211"/>
      <c r="H10" s="211"/>
      <c r="I10" s="211"/>
      <c r="J10" s="212"/>
      <c r="P10" s="6" t="s">
        <v>21</v>
      </c>
      <c r="Q10" s="6">
        <v>6</v>
      </c>
    </row>
    <row r="11" spans="1:17" s="5" customFormat="1" ht="8.1" customHeight="1" x14ac:dyDescent="0.2">
      <c r="A11" s="7"/>
      <c r="P11" s="6"/>
      <c r="Q11" s="6"/>
    </row>
    <row r="12" spans="1:17" s="9" customFormat="1" ht="36" customHeight="1" x14ac:dyDescent="0.2">
      <c r="A12" s="8"/>
      <c r="B12" s="207">
        <v>2007</v>
      </c>
      <c r="C12" s="207">
        <v>2008</v>
      </c>
      <c r="D12" s="207">
        <v>2009</v>
      </c>
      <c r="E12" s="207">
        <v>2010</v>
      </c>
      <c r="F12" s="207">
        <v>2011</v>
      </c>
      <c r="G12" s="207">
        <v>2012</v>
      </c>
      <c r="H12" s="207">
        <v>2013</v>
      </c>
      <c r="I12" s="207">
        <v>2014</v>
      </c>
      <c r="J12" s="5"/>
      <c r="K12" s="5"/>
      <c r="L12" s="5"/>
      <c r="M12" s="5"/>
      <c r="P12" s="6"/>
      <c r="Q12" s="6"/>
    </row>
    <row r="13" spans="1:17" s="5" customFormat="1" ht="30" customHeight="1" x14ac:dyDescent="0.2">
      <c r="A13" s="208" t="s">
        <v>19</v>
      </c>
      <c r="B13" s="224">
        <v>0</v>
      </c>
      <c r="C13" s="225">
        <v>4</v>
      </c>
      <c r="D13" s="224">
        <v>2</v>
      </c>
      <c r="E13" s="225">
        <v>2</v>
      </c>
      <c r="F13" s="224">
        <v>2</v>
      </c>
      <c r="G13" s="225">
        <v>2</v>
      </c>
      <c r="H13" s="224">
        <v>3</v>
      </c>
      <c r="I13" s="223">
        <v>5</v>
      </c>
      <c r="P13" s="6"/>
      <c r="Q13" s="6"/>
    </row>
    <row r="14" spans="1:17" s="5" customFormat="1" ht="30" customHeight="1" x14ac:dyDescent="0.2">
      <c r="A14" s="208" t="s">
        <v>337</v>
      </c>
      <c r="B14" s="226">
        <v>7</v>
      </c>
      <c r="C14" s="227">
        <v>13</v>
      </c>
      <c r="D14" s="226">
        <v>21</v>
      </c>
      <c r="E14" s="227">
        <v>12</v>
      </c>
      <c r="F14" s="226">
        <v>13</v>
      </c>
      <c r="G14" s="227">
        <v>25</v>
      </c>
      <c r="H14" s="226">
        <v>26</v>
      </c>
      <c r="I14" s="223">
        <v>35</v>
      </c>
      <c r="P14" s="6"/>
      <c r="Q14" s="6"/>
    </row>
    <row r="15" spans="1:17" s="5" customFormat="1" ht="30" customHeight="1" x14ac:dyDescent="0.2">
      <c r="A15" s="208" t="s">
        <v>338</v>
      </c>
      <c r="B15" s="226">
        <v>43</v>
      </c>
      <c r="C15" s="227">
        <v>52</v>
      </c>
      <c r="D15" s="226">
        <v>83</v>
      </c>
      <c r="E15" s="227">
        <v>45</v>
      </c>
      <c r="F15" s="226">
        <v>53</v>
      </c>
      <c r="G15" s="227">
        <v>75</v>
      </c>
      <c r="H15" s="226">
        <v>85</v>
      </c>
      <c r="I15" s="223">
        <v>69</v>
      </c>
      <c r="P15" s="6"/>
      <c r="Q15" s="6"/>
    </row>
    <row r="16" spans="1:17" s="5" customFormat="1" ht="30" customHeight="1" x14ac:dyDescent="0.2">
      <c r="A16" s="209" t="s">
        <v>339</v>
      </c>
      <c r="B16" s="228">
        <v>0</v>
      </c>
      <c r="C16" s="227">
        <v>0</v>
      </c>
      <c r="D16" s="228">
        <v>0</v>
      </c>
      <c r="E16" s="227">
        <v>0</v>
      </c>
      <c r="F16" s="228">
        <v>0</v>
      </c>
      <c r="G16" s="227">
        <v>0</v>
      </c>
      <c r="H16" s="228">
        <v>0</v>
      </c>
      <c r="I16" s="223">
        <v>0</v>
      </c>
      <c r="P16" s="6"/>
      <c r="Q16" s="6"/>
    </row>
    <row r="17" spans="1:17" s="5" customFormat="1" ht="30" customHeight="1" x14ac:dyDescent="0.2">
      <c r="A17" s="209" t="s">
        <v>340</v>
      </c>
      <c r="B17" s="229">
        <v>0</v>
      </c>
      <c r="C17" s="227">
        <v>0</v>
      </c>
      <c r="D17" s="229">
        <v>0</v>
      </c>
      <c r="E17" s="227">
        <v>0</v>
      </c>
      <c r="F17" s="229">
        <v>0</v>
      </c>
      <c r="G17" s="227">
        <v>0</v>
      </c>
      <c r="H17" s="229">
        <v>0</v>
      </c>
      <c r="I17" s="223">
        <v>0</v>
      </c>
      <c r="P17" s="6"/>
      <c r="Q17" s="6"/>
    </row>
    <row r="18" spans="1:17" s="5" customFormat="1" ht="30" customHeight="1" x14ac:dyDescent="0.2">
      <c r="A18" s="210" t="s">
        <v>177</v>
      </c>
      <c r="B18" s="230">
        <f>SUM(B13:B17)</f>
        <v>50</v>
      </c>
      <c r="C18" s="231">
        <f t="shared" ref="C18:I18" si="0">SUM(C13:C17)</f>
        <v>69</v>
      </c>
      <c r="D18" s="230">
        <f t="shared" si="0"/>
        <v>106</v>
      </c>
      <c r="E18" s="231">
        <f t="shared" si="0"/>
        <v>59</v>
      </c>
      <c r="F18" s="230">
        <f t="shared" si="0"/>
        <v>68</v>
      </c>
      <c r="G18" s="231">
        <f t="shared" si="0"/>
        <v>102</v>
      </c>
      <c r="H18" s="230">
        <f t="shared" si="0"/>
        <v>114</v>
      </c>
      <c r="I18" s="222">
        <f t="shared" si="0"/>
        <v>109</v>
      </c>
    </row>
    <row r="20" spans="1:17" ht="21" x14ac:dyDescent="0.2">
      <c r="H20" s="220" t="s">
        <v>367</v>
      </c>
      <c r="I20" s="221"/>
    </row>
    <row r="21" spans="1:17" ht="21" x14ac:dyDescent="0.2">
      <c r="H21" s="219" t="s">
        <v>364</v>
      </c>
      <c r="I21" s="223">
        <v>63</v>
      </c>
    </row>
    <row r="22" spans="1:17" ht="21" x14ac:dyDescent="0.2">
      <c r="A22" s="285"/>
      <c r="H22" s="218" t="s">
        <v>365</v>
      </c>
      <c r="I22" s="223">
        <v>31</v>
      </c>
    </row>
    <row r="23" spans="1:17" ht="21" x14ac:dyDescent="0.2">
      <c r="B23" s="245"/>
      <c r="H23" s="218" t="s">
        <v>366</v>
      </c>
      <c r="I23" s="223">
        <v>15</v>
      </c>
    </row>
    <row r="24" spans="1:17" x14ac:dyDescent="0.2">
      <c r="A24" s="245" t="s">
        <v>470</v>
      </c>
    </row>
    <row r="25" spans="1:17" x14ac:dyDescent="0.2">
      <c r="A25" s="245" t="s">
        <v>368</v>
      </c>
      <c r="B25" s="245" t="s">
        <v>468</v>
      </c>
    </row>
    <row r="26" spans="1:17" x14ac:dyDescent="0.2">
      <c r="A26" s="245" t="s">
        <v>469</v>
      </c>
      <c r="B26" s="245"/>
    </row>
    <row r="27" spans="1:17" x14ac:dyDescent="0.2">
      <c r="A27" s="285" t="s">
        <v>363</v>
      </c>
    </row>
  </sheetData>
  <printOptions horizontalCentered="1"/>
  <pageMargins left="0.39370078740157483" right="0.39370078740157483" top="0.39370078740157483" bottom="0.39370078740157483" header="0.19685039370078741" footer="0.19685039370078741"/>
  <pageSetup paperSize="9" orientation="landscape" verticalDpi="0" r:id="rId1"/>
  <headerFooter alignWithMargins="0"/>
  <ignoredErrors>
    <ignoredError sqref="B18 C18:I18"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190"/>
  <sheetViews>
    <sheetView zoomScale="90" workbookViewId="0">
      <selection activeCell="AI13" sqref="AI13"/>
    </sheetView>
  </sheetViews>
  <sheetFormatPr baseColWidth="10" defaultRowHeight="15.75" x14ac:dyDescent="0.2"/>
  <cols>
    <col min="1" max="1" width="23.7109375" style="5" customWidth="1"/>
    <col min="2" max="2" width="1.7109375" style="5" customWidth="1"/>
    <col min="3" max="5" width="5.7109375" style="5" customWidth="1"/>
    <col min="6" max="6" width="1.7109375" style="91" customWidth="1"/>
    <col min="7" max="9" width="5.7109375" style="5" customWidth="1"/>
    <col min="10" max="10" width="1.7109375" style="91" customWidth="1"/>
    <col min="11" max="13" width="5.7109375" style="5" customWidth="1"/>
    <col min="14" max="14" width="1.7109375" style="5" customWidth="1"/>
    <col min="15" max="17" width="5.7109375" style="5" customWidth="1"/>
    <col min="18" max="18" width="1.7109375" style="5" customWidth="1"/>
    <col min="19" max="21" width="5.7109375" style="5" customWidth="1"/>
    <col min="22" max="22" width="1.7109375" style="91" customWidth="1"/>
    <col min="23" max="25" width="5.7109375" style="5" customWidth="1"/>
    <col min="26" max="26" width="1.7109375" style="91" customWidth="1"/>
    <col min="27" max="29" width="5.7109375" style="5" customWidth="1"/>
    <col min="30" max="30" width="1.7109375" style="91" customWidth="1"/>
    <col min="31" max="33" width="5.7109375" style="5" customWidth="1"/>
    <col min="34" max="34" width="1.7109375" style="91" customWidth="1"/>
    <col min="35" max="35" width="11.42578125" style="91"/>
    <col min="36" max="16384" width="11.42578125" style="5"/>
  </cols>
  <sheetData>
    <row r="1" spans="1:36" customFormat="1" ht="12.75" x14ac:dyDescent="0.2">
      <c r="A1" s="50"/>
      <c r="B1" s="50"/>
      <c r="C1" s="50"/>
      <c r="D1" s="50"/>
      <c r="E1" s="50"/>
      <c r="F1" s="50"/>
      <c r="G1" s="50"/>
      <c r="H1" s="50"/>
      <c r="I1" s="50"/>
      <c r="J1" s="50"/>
    </row>
    <row r="2" spans="1:36" customFormat="1" ht="12.75" x14ac:dyDescent="0.2">
      <c r="A2" s="50"/>
      <c r="B2" s="50"/>
      <c r="C2" s="50"/>
      <c r="D2" s="50"/>
      <c r="E2" s="50"/>
      <c r="F2" s="50"/>
      <c r="G2" s="50"/>
      <c r="H2" s="50"/>
      <c r="I2" s="50"/>
      <c r="J2" s="50"/>
    </row>
    <row r="3" spans="1:36" customFormat="1" ht="12.75" x14ac:dyDescent="0.2">
      <c r="A3" s="50"/>
      <c r="B3" s="50"/>
      <c r="C3" s="50"/>
      <c r="D3" s="50"/>
      <c r="E3" s="50"/>
      <c r="F3" s="50"/>
      <c r="G3" s="50"/>
      <c r="H3" s="50"/>
      <c r="I3" s="50"/>
      <c r="J3" s="50"/>
    </row>
    <row r="4" spans="1:36" customFormat="1" ht="12.75" x14ac:dyDescent="0.2">
      <c r="A4" s="50"/>
      <c r="B4" s="50"/>
      <c r="C4" s="50"/>
      <c r="D4" s="50"/>
      <c r="E4" s="50"/>
      <c r="F4" s="50"/>
      <c r="G4" s="50"/>
      <c r="H4" s="50"/>
      <c r="I4" s="50"/>
      <c r="J4" s="50"/>
    </row>
    <row r="5" spans="1:36" customFormat="1" ht="12.75" x14ac:dyDescent="0.2">
      <c r="A5" s="50"/>
      <c r="B5" s="50"/>
      <c r="C5" s="50"/>
      <c r="D5" s="50"/>
      <c r="E5" s="50"/>
      <c r="F5" s="50"/>
      <c r="G5" s="50"/>
      <c r="H5" s="50"/>
      <c r="I5" s="50"/>
      <c r="J5" s="50"/>
    </row>
    <row r="6" spans="1:36" customFormat="1" ht="12.75" x14ac:dyDescent="0.2">
      <c r="A6" s="50"/>
      <c r="B6" s="50"/>
      <c r="C6" s="50"/>
      <c r="D6" s="50"/>
      <c r="E6" s="50"/>
      <c r="F6" s="50"/>
      <c r="G6" s="50"/>
      <c r="H6" s="50"/>
      <c r="I6" s="50"/>
      <c r="J6" s="50"/>
    </row>
    <row r="7" spans="1:36" customFormat="1" ht="12.75" x14ac:dyDescent="0.2">
      <c r="A7" s="50"/>
      <c r="B7" s="50"/>
      <c r="C7" s="50"/>
      <c r="D7" s="50"/>
      <c r="E7" s="50"/>
      <c r="F7" s="50"/>
      <c r="G7" s="50"/>
      <c r="H7" s="50"/>
      <c r="I7" s="50"/>
      <c r="J7" s="50"/>
    </row>
    <row r="8" spans="1:36" customFormat="1" ht="12.75" x14ac:dyDescent="0.2">
      <c r="A8" s="50"/>
      <c r="B8" s="50"/>
      <c r="C8" s="50"/>
      <c r="D8" s="50"/>
      <c r="E8" s="50"/>
      <c r="F8" s="50"/>
      <c r="G8" s="50"/>
      <c r="H8" s="50"/>
      <c r="I8" s="50"/>
      <c r="J8" s="50"/>
    </row>
    <row r="9" spans="1:36" customFormat="1" ht="12.75" x14ac:dyDescent="0.2">
      <c r="A9" s="50"/>
      <c r="B9" s="50"/>
      <c r="C9" s="50"/>
      <c r="D9" s="50"/>
      <c r="E9" s="50"/>
      <c r="F9" s="50"/>
      <c r="G9" s="50"/>
      <c r="H9" s="50"/>
      <c r="I9" s="50"/>
      <c r="J9" s="50"/>
    </row>
    <row r="10" spans="1:36" customFormat="1" ht="12.75" x14ac:dyDescent="0.2">
      <c r="A10" s="50"/>
      <c r="B10" s="50"/>
      <c r="C10" s="50"/>
      <c r="D10" s="50"/>
      <c r="E10" s="50"/>
      <c r="F10" s="50"/>
      <c r="G10" s="50"/>
      <c r="H10" s="50"/>
      <c r="I10" s="50"/>
      <c r="J10" s="50"/>
    </row>
    <row r="11" spans="1:36" customFormat="1" ht="12.75" x14ac:dyDescent="0.2">
      <c r="A11" s="50"/>
      <c r="B11" s="50"/>
      <c r="C11" s="50"/>
      <c r="D11" s="50"/>
      <c r="E11" s="50"/>
      <c r="F11" s="50"/>
      <c r="G11" s="50"/>
      <c r="H11" s="50"/>
      <c r="I11" s="50"/>
      <c r="J11" s="50"/>
    </row>
    <row r="12" spans="1:36" customFormat="1" ht="12.75" x14ac:dyDescent="0.2">
      <c r="A12" s="50"/>
      <c r="B12" s="50"/>
      <c r="C12" s="50"/>
      <c r="D12" s="50"/>
      <c r="E12" s="50"/>
      <c r="F12" s="50"/>
      <c r="G12" s="50"/>
      <c r="H12" s="50"/>
      <c r="I12" s="50"/>
      <c r="J12" s="50"/>
    </row>
    <row r="13" spans="1:36" ht="23.25" x14ac:dyDescent="0.2">
      <c r="A13" s="85" t="s">
        <v>173</v>
      </c>
      <c r="B13" s="86"/>
      <c r="C13" s="87"/>
      <c r="D13" s="87"/>
      <c r="E13" s="86"/>
      <c r="F13" s="86"/>
      <c r="G13" s="87"/>
      <c r="H13" s="87"/>
      <c r="I13" s="86"/>
      <c r="J13" s="86"/>
      <c r="K13" s="88" t="s">
        <v>174</v>
      </c>
      <c r="L13" s="89"/>
      <c r="M13" s="90"/>
      <c r="N13" s="90"/>
      <c r="O13" s="89"/>
      <c r="P13" s="89"/>
      <c r="Q13" s="90"/>
      <c r="R13" s="90"/>
      <c r="S13" s="89"/>
      <c r="T13" s="89"/>
      <c r="U13" s="90"/>
      <c r="V13" s="90"/>
      <c r="W13" s="90"/>
      <c r="X13" s="90"/>
      <c r="Y13" s="90"/>
      <c r="Z13" s="90"/>
      <c r="AA13" s="90"/>
      <c r="AB13" s="90"/>
      <c r="AC13" s="90"/>
      <c r="AD13" s="90"/>
      <c r="AE13" s="90"/>
      <c r="AF13" s="90"/>
      <c r="AG13" s="90"/>
      <c r="AJ13" s="91"/>
    </row>
    <row r="15" spans="1:36" s="93" customFormat="1" x14ac:dyDescent="0.2">
      <c r="A15" s="5"/>
      <c r="B15" s="5"/>
      <c r="C15" s="92">
        <v>2007</v>
      </c>
      <c r="D15" s="92"/>
      <c r="E15" s="92"/>
      <c r="F15" s="91"/>
      <c r="G15" s="92">
        <v>2008</v>
      </c>
      <c r="H15" s="92"/>
      <c r="I15" s="92"/>
      <c r="J15" s="91"/>
      <c r="K15" s="92">
        <v>2009</v>
      </c>
      <c r="L15" s="92"/>
      <c r="M15" s="92"/>
      <c r="N15" s="5"/>
      <c r="O15" s="92">
        <v>2010</v>
      </c>
      <c r="P15" s="92"/>
      <c r="Q15" s="92"/>
      <c r="R15" s="5"/>
      <c r="S15" s="92">
        <v>2011</v>
      </c>
      <c r="T15" s="92"/>
      <c r="U15" s="92"/>
      <c r="V15" s="91"/>
      <c r="W15" s="92">
        <v>2012</v>
      </c>
      <c r="X15" s="92"/>
      <c r="Y15" s="92"/>
      <c r="Z15" s="91"/>
      <c r="AA15" s="92">
        <v>2013</v>
      </c>
      <c r="AB15" s="92"/>
      <c r="AC15" s="92"/>
      <c r="AD15" s="91"/>
      <c r="AE15" s="92">
        <v>2014</v>
      </c>
      <c r="AF15" s="92"/>
      <c r="AG15" s="92"/>
      <c r="AH15" s="91"/>
      <c r="AI15" s="91"/>
    </row>
    <row r="16" spans="1:36" s="7" customFormat="1" ht="16.5" thickBot="1" x14ac:dyDescent="0.25">
      <c r="C16" s="94" t="s">
        <v>175</v>
      </c>
      <c r="D16" s="94" t="s">
        <v>176</v>
      </c>
      <c r="E16" s="95" t="s">
        <v>177</v>
      </c>
      <c r="F16" s="53"/>
      <c r="G16" s="94" t="s">
        <v>175</v>
      </c>
      <c r="H16" s="94" t="s">
        <v>176</v>
      </c>
      <c r="I16" s="95" t="s">
        <v>177</v>
      </c>
      <c r="J16" s="53"/>
      <c r="K16" s="94" t="s">
        <v>175</v>
      </c>
      <c r="L16" s="94" t="s">
        <v>176</v>
      </c>
      <c r="M16" s="95" t="s">
        <v>177</v>
      </c>
      <c r="O16" s="94" t="s">
        <v>175</v>
      </c>
      <c r="P16" s="94" t="s">
        <v>176</v>
      </c>
      <c r="Q16" s="95" t="s">
        <v>177</v>
      </c>
      <c r="S16" s="94" t="s">
        <v>175</v>
      </c>
      <c r="T16" s="94" t="s">
        <v>176</v>
      </c>
      <c r="U16" s="95" t="s">
        <v>177</v>
      </c>
      <c r="V16" s="53"/>
      <c r="W16" s="94" t="s">
        <v>175</v>
      </c>
      <c r="X16" s="94" t="s">
        <v>176</v>
      </c>
      <c r="Y16" s="95" t="s">
        <v>177</v>
      </c>
      <c r="Z16" s="53"/>
      <c r="AA16" s="94" t="s">
        <v>175</v>
      </c>
      <c r="AB16" s="94" t="s">
        <v>176</v>
      </c>
      <c r="AC16" s="95" t="s">
        <v>177</v>
      </c>
      <c r="AD16" s="53"/>
      <c r="AE16" s="94" t="s">
        <v>175</v>
      </c>
      <c r="AF16" s="94" t="s">
        <v>176</v>
      </c>
      <c r="AG16" s="95" t="s">
        <v>177</v>
      </c>
      <c r="AH16" s="53"/>
      <c r="AI16" s="53"/>
    </row>
    <row r="17" spans="1:35" ht="16.5" thickBot="1" x14ac:dyDescent="0.25">
      <c r="A17" s="96" t="s">
        <v>178</v>
      </c>
      <c r="B17" s="93"/>
      <c r="C17" s="97">
        <f>C19+C36+C53+C55+C57</f>
        <v>19</v>
      </c>
      <c r="D17" s="97">
        <f>D19+D36+D53+D55+D57</f>
        <v>11</v>
      </c>
      <c r="E17" s="96">
        <f>E19+E36+E53+E55+E57</f>
        <v>30</v>
      </c>
      <c r="G17" s="97">
        <f>G19+G36+G53+G55+G57</f>
        <v>14</v>
      </c>
      <c r="H17" s="97">
        <f>H19+H36+H53+H55+H57</f>
        <v>6</v>
      </c>
      <c r="I17" s="96">
        <f>I19+I36+I53+I55+I57</f>
        <v>20</v>
      </c>
      <c r="K17" s="97">
        <f>K19+K36+K53+K55+K57</f>
        <v>12</v>
      </c>
      <c r="L17" s="97">
        <f>L19+L36+L53+L55+L57</f>
        <v>6</v>
      </c>
      <c r="M17" s="96">
        <f>M19+M36+M53+M55+M57</f>
        <v>18</v>
      </c>
      <c r="O17" s="97">
        <f>O19+O36+O53+O55+O57</f>
        <v>20</v>
      </c>
      <c r="P17" s="97">
        <f>P19+P36+P53+P55+P57</f>
        <v>2</v>
      </c>
      <c r="Q17" s="96">
        <f>Q19+Q36+Q53+Q55+Q57</f>
        <v>23</v>
      </c>
      <c r="R17" s="93"/>
      <c r="S17" s="97">
        <f>S19+S36+S53+S55+S57</f>
        <v>20</v>
      </c>
      <c r="T17" s="97">
        <f>T19+T36+T53+T55+T57</f>
        <v>5</v>
      </c>
      <c r="U17" s="96">
        <f>U19+U36+U53+U55+U57</f>
        <v>25</v>
      </c>
      <c r="W17" s="97">
        <f>W19+W36+W53+W55+W57</f>
        <v>17</v>
      </c>
      <c r="X17" s="97">
        <f>X19+X36+X53+X55+X57</f>
        <v>6</v>
      </c>
      <c r="Y17" s="96">
        <f>Y19+Y36+Y53+Y55+Y57</f>
        <v>23</v>
      </c>
      <c r="AA17" s="97">
        <f>AA19+AA36+AA53+AA55+AA57</f>
        <v>17</v>
      </c>
      <c r="AB17" s="97">
        <f>AB19+AB36+AB53+AB55+AB57</f>
        <v>10</v>
      </c>
      <c r="AC17" s="96">
        <f>AC19+AC36+AC53+AC55+AC57</f>
        <v>27</v>
      </c>
      <c r="AE17" s="97">
        <f>AE19+AE36+AE53+AE55+AE57</f>
        <v>14</v>
      </c>
      <c r="AF17" s="97">
        <f>AF19+AF36+AF53+AF55+AF57</f>
        <v>11</v>
      </c>
      <c r="AG17" s="96">
        <f>AG19+AG36+AG53+AG55+AG57</f>
        <v>25</v>
      </c>
    </row>
    <row r="18" spans="1:35" ht="16.5" thickBot="1" x14ac:dyDescent="0.25">
      <c r="A18" s="38"/>
      <c r="B18" s="98"/>
      <c r="C18" s="38"/>
      <c r="D18" s="38"/>
      <c r="E18" s="38"/>
      <c r="G18" s="38"/>
      <c r="H18" s="38"/>
      <c r="I18" s="38"/>
      <c r="K18" s="38"/>
      <c r="L18" s="38"/>
      <c r="M18" s="38"/>
      <c r="O18" s="38"/>
      <c r="P18" s="38"/>
      <c r="Q18" s="38"/>
      <c r="R18" s="98"/>
      <c r="S18" s="38"/>
      <c r="T18" s="38"/>
      <c r="U18" s="38"/>
      <c r="W18" s="38"/>
      <c r="X18" s="38"/>
      <c r="Y18" s="38"/>
      <c r="AA18" s="38"/>
      <c r="AB18" s="38"/>
      <c r="AC18" s="38"/>
      <c r="AE18" s="38"/>
      <c r="AF18" s="38"/>
      <c r="AG18" s="38"/>
    </row>
    <row r="19" spans="1:35" ht="16.5" thickBot="1" x14ac:dyDescent="0.25">
      <c r="A19" s="96" t="s">
        <v>179</v>
      </c>
      <c r="C19" s="97">
        <f>C21+C26+C30+C32</f>
        <v>9</v>
      </c>
      <c r="D19" s="99">
        <f>D21+D26+D30+D32</f>
        <v>5</v>
      </c>
      <c r="E19" s="96">
        <f>E21+E26+E30+E32</f>
        <v>14</v>
      </c>
      <c r="G19" s="97">
        <f>G21+G26+G30+G32</f>
        <v>7</v>
      </c>
      <c r="H19" s="99">
        <f>H21+H26+H30+H32</f>
        <v>2</v>
      </c>
      <c r="I19" s="96">
        <f>I21+I26+I30+I32</f>
        <v>9</v>
      </c>
      <c r="K19" s="97">
        <f>K21+K26+K30+K32</f>
        <v>4</v>
      </c>
      <c r="L19" s="99">
        <f>L21+L26+L30+L32</f>
        <v>3</v>
      </c>
      <c r="M19" s="96">
        <f>M21+M26+M30+M32</f>
        <v>7</v>
      </c>
      <c r="O19" s="97">
        <f>O21+O26+O30+O32</f>
        <v>7</v>
      </c>
      <c r="P19" s="99"/>
      <c r="Q19" s="96">
        <f>Q21+Q26+Q30+Q32</f>
        <v>8</v>
      </c>
      <c r="S19" s="97">
        <f>S21+S26+S30+S32</f>
        <v>6</v>
      </c>
      <c r="T19" s="99">
        <f>T21+T26+T30+T32</f>
        <v>2</v>
      </c>
      <c r="U19" s="96">
        <f>U21+U26+U30+U32</f>
        <v>8</v>
      </c>
      <c r="W19" s="97">
        <f>W21+W26+W30+W32</f>
        <v>5</v>
      </c>
      <c r="X19" s="99">
        <f>X21+X26+X30+X32</f>
        <v>2</v>
      </c>
      <c r="Y19" s="96">
        <f>Y21+Y26+Y30+Y32</f>
        <v>7</v>
      </c>
      <c r="AA19" s="97">
        <f>AA21+AA26+AA30+AA32</f>
        <v>6</v>
      </c>
      <c r="AB19" s="99">
        <f>AB21+AB26+AB30+AB32</f>
        <v>2</v>
      </c>
      <c r="AC19" s="96">
        <f>AC21+AC26+AC30+AC32</f>
        <v>8</v>
      </c>
      <c r="AE19" s="97">
        <f>AE21+AE26+AE30+AE32</f>
        <v>2</v>
      </c>
      <c r="AF19" s="99">
        <f>AF21+AF26+AF30+AF32</f>
        <v>4</v>
      </c>
      <c r="AG19" s="96">
        <f>AG21+AG26+AG30+AG32</f>
        <v>6</v>
      </c>
    </row>
    <row r="20" spans="1:35" ht="6" customHeight="1" x14ac:dyDescent="0.2">
      <c r="A20" s="38"/>
      <c r="B20" s="93"/>
      <c r="C20" s="38"/>
      <c r="D20" s="38"/>
      <c r="E20" s="38"/>
      <c r="F20" s="100"/>
      <c r="G20" s="38"/>
      <c r="H20" s="38"/>
      <c r="I20" s="38"/>
      <c r="J20" s="100"/>
      <c r="K20" s="38"/>
      <c r="L20" s="38"/>
      <c r="M20" s="38"/>
      <c r="N20" s="93"/>
      <c r="O20" s="38"/>
      <c r="P20" s="38"/>
      <c r="Q20" s="38"/>
      <c r="R20" s="93"/>
      <c r="S20" s="38"/>
      <c r="T20" s="38"/>
      <c r="U20" s="38"/>
      <c r="V20" s="100"/>
      <c r="W20" s="38"/>
      <c r="X20" s="38"/>
      <c r="Y20" s="38"/>
      <c r="Z20" s="100"/>
      <c r="AA20" s="38"/>
      <c r="AB20" s="38"/>
      <c r="AC20" s="38"/>
      <c r="AD20" s="100"/>
      <c r="AE20" s="38"/>
      <c r="AF20" s="38"/>
      <c r="AG20" s="38"/>
      <c r="AH20" s="100"/>
      <c r="AI20" s="100"/>
    </row>
    <row r="21" spans="1:35" x14ac:dyDescent="0.2">
      <c r="A21" s="101" t="s">
        <v>180</v>
      </c>
      <c r="C21" s="102">
        <v>6</v>
      </c>
      <c r="D21" s="102">
        <v>4</v>
      </c>
      <c r="E21" s="103">
        <f t="shared" ref="E21:E30" si="0">C21+D21</f>
        <v>10</v>
      </c>
      <c r="G21" s="102">
        <v>5</v>
      </c>
      <c r="H21" s="102">
        <v>2</v>
      </c>
      <c r="I21" s="103">
        <f t="shared" ref="I21:I30" si="1">G21+H21</f>
        <v>7</v>
      </c>
      <c r="K21" s="102">
        <v>2</v>
      </c>
      <c r="L21" s="102">
        <v>3</v>
      </c>
      <c r="M21" s="103">
        <f t="shared" ref="M21:M30" si="2">K21+L21</f>
        <v>5</v>
      </c>
      <c r="O21" s="102">
        <v>4</v>
      </c>
      <c r="P21" s="102"/>
      <c r="Q21" s="103">
        <f t="shared" ref="Q21:Q30" si="3">O21+P21</f>
        <v>4</v>
      </c>
      <c r="S21" s="102">
        <v>5</v>
      </c>
      <c r="T21" s="102">
        <v>1</v>
      </c>
      <c r="U21" s="103">
        <f t="shared" ref="U21:U30" si="4">S21+T21</f>
        <v>6</v>
      </c>
      <c r="W21" s="102">
        <v>3</v>
      </c>
      <c r="X21" s="102">
        <v>2</v>
      </c>
      <c r="Y21" s="103">
        <f t="shared" ref="Y21:Y30" si="5">W21+X21</f>
        <v>5</v>
      </c>
      <c r="AA21" s="102">
        <v>4</v>
      </c>
      <c r="AB21" s="102">
        <v>1</v>
      </c>
      <c r="AC21" s="103">
        <f t="shared" ref="AC21:AC30" si="6">AA21+AB21</f>
        <v>5</v>
      </c>
      <c r="AE21" s="102">
        <v>2</v>
      </c>
      <c r="AF21" s="102">
        <v>4</v>
      </c>
      <c r="AG21" s="103">
        <f t="shared" ref="AG21:AG30" si="7">AE21+AF21</f>
        <v>6</v>
      </c>
    </row>
    <row r="22" spans="1:35" ht="12" customHeight="1" x14ac:dyDescent="0.2">
      <c r="A22" s="104" t="s">
        <v>181</v>
      </c>
      <c r="B22" s="93"/>
      <c r="C22" s="104"/>
      <c r="D22" s="104"/>
      <c r="E22" s="104">
        <f t="shared" si="0"/>
        <v>0</v>
      </c>
      <c r="G22" s="104"/>
      <c r="H22" s="104"/>
      <c r="I22" s="104">
        <f t="shared" si="1"/>
        <v>0</v>
      </c>
      <c r="K22" s="104"/>
      <c r="L22" s="104">
        <v>2</v>
      </c>
      <c r="M22" s="104">
        <f t="shared" si="2"/>
        <v>2</v>
      </c>
      <c r="O22" s="104"/>
      <c r="P22" s="104"/>
      <c r="Q22" s="104">
        <f t="shared" si="3"/>
        <v>0</v>
      </c>
      <c r="R22" s="93"/>
      <c r="S22" s="104"/>
      <c r="T22" s="104"/>
      <c r="U22" s="104">
        <f t="shared" si="4"/>
        <v>0</v>
      </c>
      <c r="W22" s="104"/>
      <c r="X22" s="104"/>
      <c r="Y22" s="104">
        <f t="shared" si="5"/>
        <v>0</v>
      </c>
      <c r="AA22" s="104"/>
      <c r="AB22" s="104"/>
      <c r="AC22" s="104">
        <f t="shared" si="6"/>
        <v>0</v>
      </c>
      <c r="AE22" s="104"/>
      <c r="AF22" s="104"/>
      <c r="AG22" s="104">
        <f t="shared" si="7"/>
        <v>0</v>
      </c>
    </row>
    <row r="23" spans="1:35" ht="12" customHeight="1" x14ac:dyDescent="0.2">
      <c r="A23" s="104" t="s">
        <v>182</v>
      </c>
      <c r="B23" s="93"/>
      <c r="C23" s="104">
        <v>5</v>
      </c>
      <c r="D23" s="104">
        <v>4</v>
      </c>
      <c r="E23" s="104">
        <f t="shared" si="0"/>
        <v>9</v>
      </c>
      <c r="G23" s="104">
        <v>4</v>
      </c>
      <c r="H23" s="104">
        <v>2</v>
      </c>
      <c r="I23" s="104">
        <f t="shared" si="1"/>
        <v>6</v>
      </c>
      <c r="K23" s="104">
        <v>2</v>
      </c>
      <c r="L23" s="104">
        <v>1</v>
      </c>
      <c r="M23" s="104">
        <f t="shared" si="2"/>
        <v>3</v>
      </c>
      <c r="O23" s="104">
        <v>3</v>
      </c>
      <c r="P23" s="104"/>
      <c r="Q23" s="104">
        <f t="shared" si="3"/>
        <v>3</v>
      </c>
      <c r="R23" s="93"/>
      <c r="S23" s="104">
        <v>5</v>
      </c>
      <c r="T23" s="104">
        <v>1</v>
      </c>
      <c r="U23" s="104">
        <f t="shared" si="4"/>
        <v>6</v>
      </c>
      <c r="W23" s="104">
        <v>3</v>
      </c>
      <c r="X23" s="104">
        <v>2</v>
      </c>
      <c r="Y23" s="104">
        <f t="shared" si="5"/>
        <v>5</v>
      </c>
      <c r="AA23" s="104">
        <v>4</v>
      </c>
      <c r="AB23" s="104">
        <v>1</v>
      </c>
      <c r="AC23" s="104">
        <f t="shared" si="6"/>
        <v>5</v>
      </c>
      <c r="AE23" s="104">
        <v>2</v>
      </c>
      <c r="AF23" s="104">
        <v>4</v>
      </c>
      <c r="AG23" s="104">
        <f t="shared" si="7"/>
        <v>6</v>
      </c>
    </row>
    <row r="24" spans="1:35" ht="12" customHeight="1" x14ac:dyDescent="0.2">
      <c r="A24" s="104" t="s">
        <v>183</v>
      </c>
      <c r="B24" s="93"/>
      <c r="C24" s="104">
        <v>1</v>
      </c>
      <c r="D24" s="104"/>
      <c r="E24" s="104">
        <f t="shared" si="0"/>
        <v>1</v>
      </c>
      <c r="G24" s="104">
        <v>1</v>
      </c>
      <c r="H24" s="104"/>
      <c r="I24" s="104">
        <f t="shared" si="1"/>
        <v>1</v>
      </c>
      <c r="K24" s="104"/>
      <c r="L24" s="104"/>
      <c r="M24" s="104">
        <f t="shared" si="2"/>
        <v>0</v>
      </c>
      <c r="O24" s="104">
        <v>1</v>
      </c>
      <c r="P24" s="104"/>
      <c r="Q24" s="104">
        <f t="shared" si="3"/>
        <v>1</v>
      </c>
      <c r="R24" s="93"/>
      <c r="S24" s="104"/>
      <c r="T24" s="104"/>
      <c r="U24" s="104">
        <f t="shared" si="4"/>
        <v>0</v>
      </c>
      <c r="W24" s="104"/>
      <c r="X24" s="104"/>
      <c r="Y24" s="104">
        <f t="shared" si="5"/>
        <v>0</v>
      </c>
      <c r="AA24" s="104"/>
      <c r="AB24" s="104"/>
      <c r="AC24" s="104">
        <f t="shared" si="6"/>
        <v>0</v>
      </c>
      <c r="AE24" s="104"/>
      <c r="AF24" s="104"/>
      <c r="AG24" s="104">
        <f t="shared" si="7"/>
        <v>0</v>
      </c>
    </row>
    <row r="25" spans="1:35" ht="6" customHeight="1" x14ac:dyDescent="0.2">
      <c r="A25" s="38"/>
      <c r="B25" s="93"/>
      <c r="C25" s="38"/>
      <c r="D25" s="38"/>
      <c r="E25" s="38"/>
      <c r="F25" s="100"/>
      <c r="G25" s="38"/>
      <c r="H25" s="38"/>
      <c r="I25" s="38"/>
      <c r="J25" s="100"/>
      <c r="K25" s="38"/>
      <c r="L25" s="38"/>
      <c r="M25" s="38"/>
      <c r="N25" s="93"/>
      <c r="O25" s="38"/>
      <c r="P25" s="38"/>
      <c r="Q25" s="38"/>
      <c r="R25" s="93"/>
      <c r="S25" s="38"/>
      <c r="T25" s="38"/>
      <c r="U25" s="38"/>
      <c r="V25" s="100"/>
      <c r="W25" s="38"/>
      <c r="X25" s="38"/>
      <c r="Y25" s="38"/>
      <c r="Z25" s="100"/>
      <c r="AA25" s="38"/>
      <c r="AB25" s="38"/>
      <c r="AC25" s="38"/>
      <c r="AD25" s="100"/>
      <c r="AE25" s="38"/>
      <c r="AF25" s="38"/>
      <c r="AG25" s="38"/>
      <c r="AH25" s="100"/>
      <c r="AI25" s="100"/>
    </row>
    <row r="26" spans="1:35" s="98" customFormat="1" x14ac:dyDescent="0.2">
      <c r="A26" s="101" t="s">
        <v>184</v>
      </c>
      <c r="B26" s="5"/>
      <c r="C26" s="102"/>
      <c r="D26" s="102"/>
      <c r="E26" s="103">
        <f t="shared" si="0"/>
        <v>0</v>
      </c>
      <c r="F26" s="91"/>
      <c r="G26" s="102"/>
      <c r="H26" s="102"/>
      <c r="I26" s="103">
        <f t="shared" si="1"/>
        <v>0</v>
      </c>
      <c r="J26" s="91"/>
      <c r="K26" s="102">
        <v>1</v>
      </c>
      <c r="L26" s="102"/>
      <c r="M26" s="103">
        <f t="shared" si="2"/>
        <v>1</v>
      </c>
      <c r="N26" s="5"/>
      <c r="O26" s="102">
        <v>1</v>
      </c>
      <c r="P26" s="102"/>
      <c r="Q26" s="103">
        <f t="shared" si="3"/>
        <v>1</v>
      </c>
      <c r="R26" s="5"/>
      <c r="S26" s="102">
        <v>0</v>
      </c>
      <c r="T26" s="102">
        <v>0</v>
      </c>
      <c r="U26" s="103">
        <f t="shared" si="4"/>
        <v>0</v>
      </c>
      <c r="V26" s="91"/>
      <c r="W26" s="102"/>
      <c r="X26" s="102"/>
      <c r="Y26" s="103">
        <f t="shared" si="5"/>
        <v>0</v>
      </c>
      <c r="Z26" s="91"/>
      <c r="AA26" s="102">
        <v>1</v>
      </c>
      <c r="AB26" s="102">
        <v>1</v>
      </c>
      <c r="AC26" s="103">
        <f t="shared" si="6"/>
        <v>2</v>
      </c>
      <c r="AD26" s="91"/>
      <c r="AE26" s="102"/>
      <c r="AF26" s="102"/>
      <c r="AG26" s="103">
        <f t="shared" si="7"/>
        <v>0</v>
      </c>
      <c r="AH26" s="91"/>
      <c r="AI26" s="91"/>
    </row>
    <row r="27" spans="1:35" s="93" customFormat="1" ht="12" customHeight="1" x14ac:dyDescent="0.2">
      <c r="A27" s="104" t="s">
        <v>182</v>
      </c>
      <c r="C27" s="104"/>
      <c r="D27" s="104"/>
      <c r="E27" s="104">
        <f t="shared" si="0"/>
        <v>0</v>
      </c>
      <c r="F27" s="91"/>
      <c r="G27" s="104"/>
      <c r="H27" s="104"/>
      <c r="I27" s="104">
        <f t="shared" si="1"/>
        <v>0</v>
      </c>
      <c r="J27" s="91"/>
      <c r="K27" s="104">
        <v>1</v>
      </c>
      <c r="L27" s="104"/>
      <c r="M27" s="104">
        <f t="shared" si="2"/>
        <v>1</v>
      </c>
      <c r="N27" s="5"/>
      <c r="O27" s="104">
        <v>1</v>
      </c>
      <c r="P27" s="104"/>
      <c r="Q27" s="104">
        <f t="shared" si="3"/>
        <v>1</v>
      </c>
      <c r="S27" s="104"/>
      <c r="T27" s="104"/>
      <c r="U27" s="104">
        <f t="shared" si="4"/>
        <v>0</v>
      </c>
      <c r="V27" s="91"/>
      <c r="W27" s="104"/>
      <c r="X27" s="104"/>
      <c r="Y27" s="104">
        <f t="shared" si="5"/>
        <v>0</v>
      </c>
      <c r="Z27" s="91"/>
      <c r="AA27" s="104">
        <v>1</v>
      </c>
      <c r="AB27" s="104">
        <v>1</v>
      </c>
      <c r="AC27" s="104">
        <f t="shared" si="6"/>
        <v>2</v>
      </c>
      <c r="AD27" s="91"/>
      <c r="AE27" s="104"/>
      <c r="AF27" s="104"/>
      <c r="AG27" s="104">
        <f t="shared" si="7"/>
        <v>0</v>
      </c>
      <c r="AH27" s="91"/>
      <c r="AI27" s="91"/>
    </row>
    <row r="28" spans="1:35" ht="12" customHeight="1" x14ac:dyDescent="0.2">
      <c r="A28" s="104" t="s">
        <v>183</v>
      </c>
      <c r="B28" s="93"/>
      <c r="C28" s="104"/>
      <c r="D28" s="104"/>
      <c r="E28" s="104">
        <f t="shared" si="0"/>
        <v>0</v>
      </c>
      <c r="F28" s="105"/>
      <c r="G28" s="104"/>
      <c r="H28" s="104"/>
      <c r="I28" s="104">
        <f t="shared" si="1"/>
        <v>0</v>
      </c>
      <c r="J28" s="105"/>
      <c r="K28" s="104"/>
      <c r="L28" s="104"/>
      <c r="M28" s="104">
        <f t="shared" si="2"/>
        <v>0</v>
      </c>
      <c r="O28" s="104"/>
      <c r="P28" s="104"/>
      <c r="Q28" s="104">
        <f t="shared" si="3"/>
        <v>0</v>
      </c>
      <c r="R28" s="93"/>
      <c r="S28" s="104"/>
      <c r="T28" s="104"/>
      <c r="U28" s="104">
        <f t="shared" si="4"/>
        <v>0</v>
      </c>
      <c r="V28" s="105"/>
      <c r="W28" s="104"/>
      <c r="X28" s="104"/>
      <c r="Y28" s="104">
        <f t="shared" si="5"/>
        <v>0</v>
      </c>
      <c r="Z28" s="105"/>
      <c r="AA28" s="104"/>
      <c r="AB28" s="104"/>
      <c r="AC28" s="104">
        <f t="shared" si="6"/>
        <v>0</v>
      </c>
      <c r="AD28" s="105"/>
      <c r="AE28" s="104"/>
      <c r="AF28" s="104"/>
      <c r="AG28" s="104">
        <f t="shared" si="7"/>
        <v>0</v>
      </c>
      <c r="AH28" s="105"/>
      <c r="AI28" s="105"/>
    </row>
    <row r="29" spans="1:35" ht="6" customHeight="1" x14ac:dyDescent="0.2">
      <c r="A29" s="38"/>
      <c r="B29" s="93"/>
      <c r="C29" s="38"/>
      <c r="D29" s="38"/>
      <c r="E29" s="38"/>
      <c r="F29" s="100"/>
      <c r="G29" s="38"/>
      <c r="H29" s="38"/>
      <c r="I29" s="38"/>
      <c r="J29" s="100"/>
      <c r="K29" s="38"/>
      <c r="L29" s="38"/>
      <c r="M29" s="38"/>
      <c r="N29" s="93"/>
      <c r="O29" s="38"/>
      <c r="P29" s="38"/>
      <c r="Q29" s="38"/>
      <c r="R29" s="93"/>
      <c r="S29" s="38"/>
      <c r="T29" s="38"/>
      <c r="U29" s="38"/>
      <c r="V29" s="100"/>
      <c r="W29" s="38"/>
      <c r="X29" s="38"/>
      <c r="Y29" s="38"/>
      <c r="Z29" s="100"/>
      <c r="AA29" s="38"/>
      <c r="AB29" s="38"/>
      <c r="AC29" s="38"/>
      <c r="AD29" s="100"/>
      <c r="AE29" s="38"/>
      <c r="AF29" s="38"/>
      <c r="AG29" s="38"/>
      <c r="AH29" s="100"/>
      <c r="AI29" s="100"/>
    </row>
    <row r="30" spans="1:35" x14ac:dyDescent="0.2">
      <c r="A30" s="101" t="s">
        <v>185</v>
      </c>
      <c r="C30" s="102">
        <v>2</v>
      </c>
      <c r="D30" s="102"/>
      <c r="E30" s="103">
        <f t="shared" si="0"/>
        <v>2</v>
      </c>
      <c r="G30" s="102">
        <v>1</v>
      </c>
      <c r="H30" s="102"/>
      <c r="I30" s="103">
        <f t="shared" si="1"/>
        <v>1</v>
      </c>
      <c r="K30" s="102"/>
      <c r="L30" s="102"/>
      <c r="M30" s="103">
        <f t="shared" si="2"/>
        <v>0</v>
      </c>
      <c r="N30" s="93"/>
      <c r="O30" s="102">
        <v>2</v>
      </c>
      <c r="P30" s="102"/>
      <c r="Q30" s="103">
        <f t="shared" si="3"/>
        <v>2</v>
      </c>
      <c r="S30" s="102">
        <v>1</v>
      </c>
      <c r="T30" s="102">
        <v>0</v>
      </c>
      <c r="U30" s="103">
        <f t="shared" si="4"/>
        <v>1</v>
      </c>
      <c r="W30" s="102">
        <v>2</v>
      </c>
      <c r="X30" s="102">
        <v>0</v>
      </c>
      <c r="Y30" s="103">
        <f t="shared" si="5"/>
        <v>2</v>
      </c>
      <c r="AA30" s="102">
        <v>1</v>
      </c>
      <c r="AB30" s="102">
        <v>0</v>
      </c>
      <c r="AC30" s="103">
        <f t="shared" si="6"/>
        <v>1</v>
      </c>
      <c r="AE30" s="102"/>
      <c r="AF30" s="102"/>
      <c r="AG30" s="103">
        <f t="shared" si="7"/>
        <v>0</v>
      </c>
    </row>
    <row r="31" spans="1:35" ht="6" customHeight="1" x14ac:dyDescent="0.2">
      <c r="A31" s="38"/>
      <c r="B31" s="93"/>
      <c r="C31" s="38"/>
      <c r="D31" s="38"/>
      <c r="E31" s="38"/>
      <c r="F31" s="100"/>
      <c r="G31" s="38"/>
      <c r="H31" s="38"/>
      <c r="I31" s="38"/>
      <c r="J31" s="100"/>
      <c r="K31" s="38"/>
      <c r="L31" s="38"/>
      <c r="M31" s="38"/>
      <c r="N31" s="93"/>
      <c r="O31" s="38"/>
      <c r="P31" s="38"/>
      <c r="Q31" s="38"/>
      <c r="R31" s="93"/>
      <c r="S31" s="38"/>
      <c r="T31" s="38"/>
      <c r="U31" s="38"/>
      <c r="V31" s="100"/>
      <c r="W31" s="38"/>
      <c r="X31" s="38"/>
      <c r="Y31" s="38"/>
      <c r="Z31" s="100"/>
      <c r="AA31" s="38"/>
      <c r="AB31" s="38"/>
      <c r="AC31" s="38"/>
      <c r="AD31" s="100"/>
      <c r="AE31" s="38"/>
      <c r="AF31" s="38"/>
      <c r="AG31" s="38"/>
      <c r="AH31" s="100"/>
      <c r="AI31" s="100"/>
    </row>
    <row r="32" spans="1:35" x14ac:dyDescent="0.2">
      <c r="A32" s="101" t="s">
        <v>186</v>
      </c>
      <c r="C32" s="102">
        <v>1</v>
      </c>
      <c r="D32" s="102">
        <v>1</v>
      </c>
      <c r="E32" s="103">
        <f>C32+D32</f>
        <v>2</v>
      </c>
      <c r="G32" s="102">
        <v>1</v>
      </c>
      <c r="H32" s="102"/>
      <c r="I32" s="103">
        <f>G32+H32</f>
        <v>1</v>
      </c>
      <c r="K32" s="102">
        <v>1</v>
      </c>
      <c r="L32" s="102"/>
      <c r="M32" s="103">
        <f>K32+L32</f>
        <v>1</v>
      </c>
      <c r="O32" s="102"/>
      <c r="P32" s="102">
        <v>1</v>
      </c>
      <c r="Q32" s="103">
        <f>O32+P32</f>
        <v>1</v>
      </c>
      <c r="S32" s="102">
        <v>0</v>
      </c>
      <c r="T32" s="102">
        <v>1</v>
      </c>
      <c r="U32" s="103">
        <f>S32+T32</f>
        <v>1</v>
      </c>
      <c r="W32" s="102">
        <v>0</v>
      </c>
      <c r="X32" s="102">
        <v>0</v>
      </c>
      <c r="Y32" s="103">
        <f>W32+X32</f>
        <v>0</v>
      </c>
      <c r="AA32" s="102">
        <v>0</v>
      </c>
      <c r="AB32" s="102">
        <v>0</v>
      </c>
      <c r="AC32" s="103">
        <f>AA32+AB32</f>
        <v>0</v>
      </c>
      <c r="AE32" s="102"/>
      <c r="AF32" s="102"/>
      <c r="AG32" s="103">
        <f>AE32+AF32</f>
        <v>0</v>
      </c>
    </row>
    <row r="33" spans="1:35" s="93" customFormat="1" ht="12" customHeight="1" x14ac:dyDescent="0.2">
      <c r="A33" s="104" t="s">
        <v>187</v>
      </c>
      <c r="C33" s="104">
        <v>1</v>
      </c>
      <c r="D33" s="104">
        <v>1</v>
      </c>
      <c r="E33" s="104">
        <f>C33+D33</f>
        <v>2</v>
      </c>
      <c r="F33" s="91"/>
      <c r="G33" s="104"/>
      <c r="H33" s="104"/>
      <c r="I33" s="104">
        <f>G33+H33</f>
        <v>0</v>
      </c>
      <c r="J33" s="91"/>
      <c r="K33" s="104"/>
      <c r="L33" s="104"/>
      <c r="M33" s="104">
        <f>K33+L33</f>
        <v>0</v>
      </c>
      <c r="N33" s="5"/>
      <c r="O33" s="104"/>
      <c r="P33" s="104">
        <v>1</v>
      </c>
      <c r="Q33" s="104">
        <f>O33+P33</f>
        <v>1</v>
      </c>
      <c r="S33" s="104"/>
      <c r="T33" s="104"/>
      <c r="U33" s="104">
        <f>S33+T33</f>
        <v>0</v>
      </c>
      <c r="V33" s="91"/>
      <c r="W33" s="104"/>
      <c r="X33" s="104"/>
      <c r="Y33" s="104">
        <f>W33+X33</f>
        <v>0</v>
      </c>
      <c r="Z33" s="91"/>
      <c r="AA33" s="104"/>
      <c r="AB33" s="104"/>
      <c r="AC33" s="104">
        <f>AA33+AB33</f>
        <v>0</v>
      </c>
      <c r="AD33" s="91"/>
      <c r="AE33" s="104"/>
      <c r="AF33" s="104"/>
      <c r="AG33" s="104">
        <f>AE33+AF33</f>
        <v>0</v>
      </c>
      <c r="AH33" s="91"/>
      <c r="AI33" s="91"/>
    </row>
    <row r="34" spans="1:35" ht="12" customHeight="1" x14ac:dyDescent="0.2">
      <c r="A34" s="104" t="s">
        <v>188</v>
      </c>
      <c r="B34" s="93"/>
      <c r="C34" s="104"/>
      <c r="D34" s="104"/>
      <c r="E34" s="104">
        <f>C34+D34</f>
        <v>0</v>
      </c>
      <c r="F34" s="105"/>
      <c r="G34" s="104">
        <v>1</v>
      </c>
      <c r="H34" s="104"/>
      <c r="I34" s="104">
        <f>G34+H34</f>
        <v>1</v>
      </c>
      <c r="J34" s="105"/>
      <c r="K34" s="104">
        <v>1</v>
      </c>
      <c r="L34" s="104"/>
      <c r="M34" s="104">
        <f>K34+L34</f>
        <v>1</v>
      </c>
      <c r="O34" s="104"/>
      <c r="P34" s="104"/>
      <c r="Q34" s="104">
        <f>O34+P34</f>
        <v>0</v>
      </c>
      <c r="R34" s="93"/>
      <c r="S34" s="104"/>
      <c r="T34" s="104">
        <v>1</v>
      </c>
      <c r="U34" s="104">
        <f>S34+T34</f>
        <v>1</v>
      </c>
      <c r="V34" s="105"/>
      <c r="W34" s="104"/>
      <c r="X34" s="104"/>
      <c r="Y34" s="104">
        <f>W34+X34</f>
        <v>0</v>
      </c>
      <c r="Z34" s="105"/>
      <c r="AA34" s="104"/>
      <c r="AB34" s="104"/>
      <c r="AC34" s="104">
        <f>AA34+AB34</f>
        <v>0</v>
      </c>
      <c r="AD34" s="105"/>
      <c r="AE34" s="104"/>
      <c r="AF34" s="104"/>
      <c r="AG34" s="104">
        <f>AE34+AF34</f>
        <v>0</v>
      </c>
      <c r="AH34" s="105"/>
      <c r="AI34" s="105"/>
    </row>
    <row r="35" spans="1:35" ht="16.5" thickBot="1" x14ac:dyDescent="0.25">
      <c r="A35" s="38"/>
      <c r="B35" s="98"/>
      <c r="C35" s="38"/>
      <c r="D35" s="38"/>
      <c r="E35" s="38"/>
      <c r="G35" s="38"/>
      <c r="H35" s="38"/>
      <c r="I35" s="38"/>
      <c r="K35" s="38"/>
      <c r="L35" s="38"/>
      <c r="M35" s="38"/>
      <c r="O35" s="38"/>
      <c r="P35" s="38"/>
      <c r="Q35" s="38"/>
      <c r="R35" s="98"/>
      <c r="S35" s="38"/>
      <c r="T35" s="38"/>
      <c r="U35" s="38"/>
      <c r="W35" s="38"/>
      <c r="X35" s="38"/>
      <c r="Y35" s="38"/>
      <c r="AA35" s="38"/>
      <c r="AB35" s="38"/>
      <c r="AC35" s="38"/>
      <c r="AE35" s="38"/>
      <c r="AF35" s="38"/>
      <c r="AG35" s="38"/>
    </row>
    <row r="36" spans="1:35" ht="16.5" thickBot="1" x14ac:dyDescent="0.25">
      <c r="A36" s="96" t="s">
        <v>189</v>
      </c>
      <c r="B36" s="93"/>
      <c r="C36" s="97">
        <f>C38+C42+C45+C47</f>
        <v>10</v>
      </c>
      <c r="D36" s="99">
        <f>D38+D42+D45+D47</f>
        <v>6</v>
      </c>
      <c r="E36" s="96">
        <f>E38+E42+E45+E47</f>
        <v>16</v>
      </c>
      <c r="G36" s="97">
        <f>G38+G42+G45+G47</f>
        <v>7</v>
      </c>
      <c r="H36" s="99">
        <f>H38+H42+H45+H47</f>
        <v>4</v>
      </c>
      <c r="I36" s="96">
        <f>I38+I42+I45+I47</f>
        <v>11</v>
      </c>
      <c r="K36" s="97">
        <f>K38+K42+K45+K47</f>
        <v>8</v>
      </c>
      <c r="L36" s="99">
        <f>L38+L42+L45+L47</f>
        <v>3</v>
      </c>
      <c r="M36" s="96">
        <f>M38+M42+M45+M47</f>
        <v>11</v>
      </c>
      <c r="O36" s="97">
        <f>O38+O42+O45+O47</f>
        <v>13</v>
      </c>
      <c r="P36" s="99">
        <f>P38+P42+P45+P47</f>
        <v>2</v>
      </c>
      <c r="Q36" s="96">
        <f>Q38+Q42+Q45+Q47</f>
        <v>15</v>
      </c>
      <c r="R36" s="93"/>
      <c r="S36" s="97">
        <f>S38+S42+S45+S47</f>
        <v>14</v>
      </c>
      <c r="T36" s="97">
        <f>T38+T42+T45+T47</f>
        <v>3</v>
      </c>
      <c r="U36" s="96">
        <f>U38+U42+U45+U47</f>
        <v>17</v>
      </c>
      <c r="W36" s="97">
        <f>W38+W42+W45+W47</f>
        <v>12</v>
      </c>
      <c r="X36" s="99">
        <f>X38+X42+X45+X47</f>
        <v>3</v>
      </c>
      <c r="Y36" s="96">
        <f>Y38+Y42+Y45+Y47</f>
        <v>15</v>
      </c>
      <c r="AA36" s="97">
        <f>AA38+AA42+AA45+AA47</f>
        <v>11</v>
      </c>
      <c r="AB36" s="99">
        <f>AB38+AB42+AB45+AB47</f>
        <v>8</v>
      </c>
      <c r="AC36" s="96">
        <f>AC38+AC42+AC45+AC47</f>
        <v>19</v>
      </c>
      <c r="AE36" s="97">
        <f>AE38+AE42+AE45+AE47</f>
        <v>8</v>
      </c>
      <c r="AF36" s="99">
        <f>AF38+AF42+AF45+AF47</f>
        <v>7</v>
      </c>
      <c r="AG36" s="96">
        <f>AG38+AG42+AG45+AG47</f>
        <v>15</v>
      </c>
    </row>
    <row r="37" spans="1:35" ht="6" customHeight="1" x14ac:dyDescent="0.2">
      <c r="A37" s="38"/>
      <c r="B37" s="93"/>
      <c r="C37" s="38"/>
      <c r="D37" s="38"/>
      <c r="E37" s="38"/>
      <c r="F37" s="100"/>
      <c r="G37" s="38"/>
      <c r="H37" s="38"/>
      <c r="I37" s="38"/>
      <c r="J37" s="100"/>
      <c r="K37" s="38"/>
      <c r="L37" s="38"/>
      <c r="M37" s="38"/>
      <c r="N37" s="93"/>
      <c r="O37" s="38"/>
      <c r="P37" s="38"/>
      <c r="Q37" s="38"/>
      <c r="R37" s="93"/>
      <c r="S37" s="38"/>
      <c r="T37" s="38"/>
      <c r="U37" s="38"/>
      <c r="V37" s="100"/>
      <c r="W37" s="38"/>
      <c r="X37" s="38"/>
      <c r="Y37" s="38"/>
      <c r="Z37" s="100"/>
      <c r="AA37" s="38"/>
      <c r="AB37" s="38"/>
      <c r="AC37" s="38"/>
      <c r="AD37" s="100"/>
      <c r="AE37" s="38"/>
      <c r="AF37" s="38"/>
      <c r="AG37" s="38"/>
      <c r="AH37" s="100"/>
      <c r="AI37" s="100"/>
    </row>
    <row r="38" spans="1:35" x14ac:dyDescent="0.2">
      <c r="A38" s="101" t="s">
        <v>190</v>
      </c>
      <c r="C38" s="102">
        <v>4</v>
      </c>
      <c r="D38" s="102">
        <v>4</v>
      </c>
      <c r="E38" s="103">
        <f t="shared" ref="E38:E45" si="8">C38+D38</f>
        <v>8</v>
      </c>
      <c r="G38" s="102">
        <v>3</v>
      </c>
      <c r="H38" s="102">
        <v>2</v>
      </c>
      <c r="I38" s="103">
        <f t="shared" ref="I38:I45" si="9">G38+H38</f>
        <v>5</v>
      </c>
      <c r="K38" s="102">
        <v>3</v>
      </c>
      <c r="L38" s="102">
        <v>2</v>
      </c>
      <c r="M38" s="103">
        <f t="shared" ref="M38:M45" si="10">K38+L38</f>
        <v>5</v>
      </c>
      <c r="O38" s="102">
        <v>3</v>
      </c>
      <c r="P38" s="102">
        <v>1</v>
      </c>
      <c r="Q38" s="103">
        <f t="shared" ref="Q38:Q45" si="11">O38+P38</f>
        <v>4</v>
      </c>
      <c r="S38" s="102">
        <v>6</v>
      </c>
      <c r="T38" s="102">
        <v>0</v>
      </c>
      <c r="U38" s="103">
        <f t="shared" ref="U38:U45" si="12">S38+T38</f>
        <v>6</v>
      </c>
      <c r="W38" s="102">
        <v>6</v>
      </c>
      <c r="X38" s="102">
        <v>1</v>
      </c>
      <c r="Y38" s="103">
        <f t="shared" ref="Y38:Y45" si="13">W38+X38</f>
        <v>7</v>
      </c>
      <c r="AA38" s="102">
        <v>5</v>
      </c>
      <c r="AB38" s="102">
        <v>4</v>
      </c>
      <c r="AC38" s="103">
        <f t="shared" ref="AC38:AC45" si="14">AA38+AB38</f>
        <v>9</v>
      </c>
      <c r="AE38" s="102">
        <v>2</v>
      </c>
      <c r="AF38" s="102">
        <v>3</v>
      </c>
      <c r="AG38" s="103">
        <f t="shared" ref="AG38:AG45" si="15">AE38+AF38</f>
        <v>5</v>
      </c>
    </row>
    <row r="39" spans="1:35" ht="12" customHeight="1" x14ac:dyDescent="0.2">
      <c r="A39" s="104" t="s">
        <v>181</v>
      </c>
      <c r="B39" s="93"/>
      <c r="C39" s="104"/>
      <c r="D39" s="104"/>
      <c r="E39" s="104">
        <f t="shared" si="8"/>
        <v>0</v>
      </c>
      <c r="G39" s="104"/>
      <c r="H39" s="104"/>
      <c r="I39" s="104">
        <f t="shared" si="9"/>
        <v>0</v>
      </c>
      <c r="K39" s="104"/>
      <c r="L39" s="104">
        <v>1</v>
      </c>
      <c r="M39" s="104">
        <f t="shared" si="10"/>
        <v>1</v>
      </c>
      <c r="O39" s="104"/>
      <c r="P39" s="104"/>
      <c r="Q39" s="104">
        <f t="shared" si="11"/>
        <v>0</v>
      </c>
      <c r="R39" s="93"/>
      <c r="S39" s="104"/>
      <c r="T39" s="104"/>
      <c r="U39" s="104">
        <f t="shared" si="12"/>
        <v>0</v>
      </c>
      <c r="W39" s="104"/>
      <c r="X39" s="104"/>
      <c r="Y39" s="104">
        <f t="shared" si="13"/>
        <v>0</v>
      </c>
      <c r="AA39" s="104"/>
      <c r="AB39" s="104"/>
      <c r="AC39" s="104">
        <f t="shared" si="14"/>
        <v>0</v>
      </c>
      <c r="AE39" s="104"/>
      <c r="AF39" s="104"/>
      <c r="AG39" s="104">
        <f t="shared" si="15"/>
        <v>0</v>
      </c>
    </row>
    <row r="40" spans="1:35" ht="12" customHeight="1" x14ac:dyDescent="0.2">
      <c r="A40" s="104" t="s">
        <v>182</v>
      </c>
      <c r="B40" s="93"/>
      <c r="C40" s="104">
        <v>3</v>
      </c>
      <c r="D40" s="104">
        <v>4</v>
      </c>
      <c r="E40" s="104">
        <f t="shared" si="8"/>
        <v>7</v>
      </c>
      <c r="G40" s="104">
        <v>3</v>
      </c>
      <c r="H40" s="104">
        <v>2</v>
      </c>
      <c r="I40" s="104">
        <f t="shared" si="9"/>
        <v>5</v>
      </c>
      <c r="K40" s="104">
        <v>3</v>
      </c>
      <c r="L40" s="104">
        <v>1</v>
      </c>
      <c r="M40" s="104">
        <f t="shared" si="10"/>
        <v>4</v>
      </c>
      <c r="O40" s="104">
        <v>3</v>
      </c>
      <c r="P40" s="104">
        <v>1</v>
      </c>
      <c r="Q40" s="104">
        <f t="shared" si="11"/>
        <v>4</v>
      </c>
      <c r="R40" s="93"/>
      <c r="S40" s="104">
        <v>6</v>
      </c>
      <c r="T40" s="104"/>
      <c r="U40" s="104">
        <f t="shared" si="12"/>
        <v>6</v>
      </c>
      <c r="W40" s="104">
        <v>6</v>
      </c>
      <c r="X40" s="104">
        <v>1</v>
      </c>
      <c r="Y40" s="104">
        <f t="shared" si="13"/>
        <v>7</v>
      </c>
      <c r="AA40" s="104">
        <v>5</v>
      </c>
      <c r="AB40" s="104">
        <v>4</v>
      </c>
      <c r="AC40" s="104">
        <f t="shared" si="14"/>
        <v>9</v>
      </c>
      <c r="AE40" s="104">
        <v>2</v>
      </c>
      <c r="AF40" s="104">
        <v>3</v>
      </c>
      <c r="AG40" s="104">
        <f t="shared" si="15"/>
        <v>5</v>
      </c>
    </row>
    <row r="41" spans="1:35" ht="12" customHeight="1" x14ac:dyDescent="0.2">
      <c r="A41" s="104" t="s">
        <v>183</v>
      </c>
      <c r="B41" s="93"/>
      <c r="C41" s="104">
        <v>1</v>
      </c>
      <c r="D41" s="104"/>
      <c r="E41" s="104">
        <f t="shared" si="8"/>
        <v>1</v>
      </c>
      <c r="G41" s="104"/>
      <c r="H41" s="104"/>
      <c r="I41" s="104">
        <f t="shared" si="9"/>
        <v>0</v>
      </c>
      <c r="K41" s="104"/>
      <c r="L41" s="104"/>
      <c r="M41" s="104">
        <f t="shared" si="10"/>
        <v>0</v>
      </c>
      <c r="O41" s="104"/>
      <c r="P41" s="104"/>
      <c r="Q41" s="104">
        <f t="shared" si="11"/>
        <v>0</v>
      </c>
      <c r="R41" s="93"/>
      <c r="S41" s="104"/>
      <c r="T41" s="104"/>
      <c r="U41" s="104">
        <f t="shared" si="12"/>
        <v>0</v>
      </c>
      <c r="W41" s="104"/>
      <c r="X41" s="104"/>
      <c r="Y41" s="104">
        <f t="shared" si="13"/>
        <v>0</v>
      </c>
      <c r="AA41" s="104"/>
      <c r="AB41" s="104"/>
      <c r="AC41" s="104">
        <f t="shared" si="14"/>
        <v>0</v>
      </c>
      <c r="AE41" s="104"/>
      <c r="AF41" s="104"/>
      <c r="AG41" s="104">
        <f t="shared" si="15"/>
        <v>0</v>
      </c>
    </row>
    <row r="42" spans="1:35" x14ac:dyDescent="0.2">
      <c r="A42" s="101" t="s">
        <v>191</v>
      </c>
      <c r="C42" s="102">
        <v>2</v>
      </c>
      <c r="D42" s="102">
        <v>1</v>
      </c>
      <c r="E42" s="103">
        <f t="shared" si="8"/>
        <v>3</v>
      </c>
      <c r="G42" s="102">
        <v>2</v>
      </c>
      <c r="H42" s="102">
        <v>1</v>
      </c>
      <c r="I42" s="103">
        <f t="shared" si="9"/>
        <v>3</v>
      </c>
      <c r="K42" s="102">
        <v>2</v>
      </c>
      <c r="L42" s="102">
        <v>0</v>
      </c>
      <c r="M42" s="103">
        <f t="shared" si="10"/>
        <v>2</v>
      </c>
      <c r="O42" s="102">
        <v>4</v>
      </c>
      <c r="P42" s="102">
        <v>0</v>
      </c>
      <c r="Q42" s="103">
        <f t="shared" si="11"/>
        <v>4</v>
      </c>
      <c r="S42" s="102">
        <v>3</v>
      </c>
      <c r="T42" s="102">
        <v>2</v>
      </c>
      <c r="U42" s="103">
        <f t="shared" si="12"/>
        <v>5</v>
      </c>
      <c r="W42" s="102">
        <v>1</v>
      </c>
      <c r="X42" s="102">
        <v>1</v>
      </c>
      <c r="Y42" s="103">
        <f t="shared" si="13"/>
        <v>2</v>
      </c>
      <c r="AA42" s="102">
        <v>2</v>
      </c>
      <c r="AB42" s="102">
        <v>3</v>
      </c>
      <c r="AC42" s="103">
        <f t="shared" si="14"/>
        <v>5</v>
      </c>
      <c r="AE42" s="102">
        <v>3</v>
      </c>
      <c r="AF42" s="102">
        <v>1</v>
      </c>
      <c r="AG42" s="103">
        <f t="shared" si="15"/>
        <v>4</v>
      </c>
    </row>
    <row r="43" spans="1:35" s="93" customFormat="1" ht="12" customHeight="1" x14ac:dyDescent="0.2">
      <c r="A43" s="104" t="s">
        <v>182</v>
      </c>
      <c r="C43" s="104">
        <v>2</v>
      </c>
      <c r="D43" s="104">
        <v>1</v>
      </c>
      <c r="E43" s="104">
        <f t="shared" si="8"/>
        <v>3</v>
      </c>
      <c r="F43" s="91"/>
      <c r="G43" s="104">
        <v>2</v>
      </c>
      <c r="H43" s="104">
        <v>1</v>
      </c>
      <c r="I43" s="104">
        <f t="shared" si="9"/>
        <v>3</v>
      </c>
      <c r="J43" s="91"/>
      <c r="K43" s="104">
        <v>2</v>
      </c>
      <c r="L43" s="104"/>
      <c r="M43" s="104">
        <f t="shared" si="10"/>
        <v>2</v>
      </c>
      <c r="N43" s="5"/>
      <c r="O43" s="104">
        <v>2</v>
      </c>
      <c r="P43" s="104"/>
      <c r="Q43" s="104">
        <f t="shared" si="11"/>
        <v>2</v>
      </c>
      <c r="S43" s="104">
        <v>3</v>
      </c>
      <c r="T43" s="104">
        <v>2</v>
      </c>
      <c r="U43" s="104">
        <f t="shared" si="12"/>
        <v>5</v>
      </c>
      <c r="V43" s="91"/>
      <c r="W43" s="104"/>
      <c r="X43" s="104"/>
      <c r="Y43" s="104">
        <f t="shared" si="13"/>
        <v>0</v>
      </c>
      <c r="Z43" s="91"/>
      <c r="AA43" s="104">
        <v>2</v>
      </c>
      <c r="AB43" s="104">
        <v>3</v>
      </c>
      <c r="AC43" s="104">
        <f t="shared" si="14"/>
        <v>5</v>
      </c>
      <c r="AD43" s="91"/>
      <c r="AE43" s="104">
        <v>3</v>
      </c>
      <c r="AF43" s="104">
        <v>1</v>
      </c>
      <c r="AG43" s="104">
        <f t="shared" si="15"/>
        <v>4</v>
      </c>
      <c r="AH43" s="91"/>
      <c r="AI43" s="91"/>
    </row>
    <row r="44" spans="1:35" ht="12" customHeight="1" x14ac:dyDescent="0.2">
      <c r="A44" s="104" t="s">
        <v>183</v>
      </c>
      <c r="B44" s="93"/>
      <c r="C44" s="104"/>
      <c r="D44" s="104"/>
      <c r="E44" s="104">
        <f t="shared" si="8"/>
        <v>0</v>
      </c>
      <c r="F44" s="105"/>
      <c r="G44" s="104"/>
      <c r="H44" s="104"/>
      <c r="I44" s="104">
        <f t="shared" si="9"/>
        <v>0</v>
      </c>
      <c r="J44" s="105"/>
      <c r="K44" s="104"/>
      <c r="L44" s="104"/>
      <c r="M44" s="104">
        <f t="shared" si="10"/>
        <v>0</v>
      </c>
      <c r="O44" s="104">
        <v>2</v>
      </c>
      <c r="P44" s="104"/>
      <c r="Q44" s="104">
        <f t="shared" si="11"/>
        <v>2</v>
      </c>
      <c r="R44" s="93"/>
      <c r="S44" s="104"/>
      <c r="T44" s="104"/>
      <c r="U44" s="104">
        <f t="shared" si="12"/>
        <v>0</v>
      </c>
      <c r="V44" s="105"/>
      <c r="W44" s="104">
        <v>1</v>
      </c>
      <c r="X44" s="104">
        <v>1</v>
      </c>
      <c r="Y44" s="104">
        <f t="shared" si="13"/>
        <v>2</v>
      </c>
      <c r="Z44" s="105"/>
      <c r="AA44" s="104"/>
      <c r="AB44" s="104"/>
      <c r="AC44" s="104">
        <f t="shared" si="14"/>
        <v>0</v>
      </c>
      <c r="AD44" s="105"/>
      <c r="AE44" s="104"/>
      <c r="AF44" s="104"/>
      <c r="AG44" s="104">
        <f t="shared" si="15"/>
        <v>0</v>
      </c>
      <c r="AH44" s="105"/>
      <c r="AI44" s="105"/>
    </row>
    <row r="45" spans="1:35" x14ac:dyDescent="0.2">
      <c r="A45" s="101" t="s">
        <v>192</v>
      </c>
      <c r="C45" s="102">
        <v>4</v>
      </c>
      <c r="D45" s="102"/>
      <c r="E45" s="103">
        <f t="shared" si="8"/>
        <v>4</v>
      </c>
      <c r="G45" s="102">
        <v>1</v>
      </c>
      <c r="H45" s="102">
        <v>0</v>
      </c>
      <c r="I45" s="103">
        <f t="shared" si="9"/>
        <v>1</v>
      </c>
      <c r="K45" s="102">
        <v>2</v>
      </c>
      <c r="L45" s="102">
        <v>0</v>
      </c>
      <c r="M45" s="103">
        <f t="shared" si="10"/>
        <v>2</v>
      </c>
      <c r="O45" s="102">
        <v>4</v>
      </c>
      <c r="P45" s="102">
        <v>0</v>
      </c>
      <c r="Q45" s="103">
        <f t="shared" si="11"/>
        <v>4</v>
      </c>
      <c r="S45" s="102">
        <v>3</v>
      </c>
      <c r="T45" s="102">
        <v>0</v>
      </c>
      <c r="U45" s="103">
        <f t="shared" si="12"/>
        <v>3</v>
      </c>
      <c r="W45" s="102">
        <v>3</v>
      </c>
      <c r="X45" s="102">
        <v>0</v>
      </c>
      <c r="Y45" s="103">
        <f t="shared" si="13"/>
        <v>3</v>
      </c>
      <c r="AA45" s="102">
        <v>2</v>
      </c>
      <c r="AB45" s="102">
        <v>0</v>
      </c>
      <c r="AC45" s="103">
        <f t="shared" si="14"/>
        <v>2</v>
      </c>
      <c r="AE45" s="102">
        <v>1</v>
      </c>
      <c r="AF45" s="102">
        <v>0</v>
      </c>
      <c r="AG45" s="103">
        <f t="shared" si="15"/>
        <v>1</v>
      </c>
    </row>
    <row r="46" spans="1:35" ht="6" customHeight="1" x14ac:dyDescent="0.2">
      <c r="A46" s="38"/>
      <c r="B46" s="93"/>
      <c r="C46" s="38"/>
      <c r="D46" s="38"/>
      <c r="E46" s="38"/>
      <c r="F46" s="100"/>
      <c r="G46" s="38"/>
      <c r="H46" s="38"/>
      <c r="I46" s="38"/>
      <c r="J46" s="100"/>
      <c r="K46" s="38"/>
      <c r="L46" s="38"/>
      <c r="M46" s="38"/>
      <c r="N46" s="93"/>
      <c r="O46" s="38"/>
      <c r="P46" s="38"/>
      <c r="Q46" s="38"/>
      <c r="R46" s="93"/>
      <c r="S46" s="38"/>
      <c r="T46" s="38"/>
      <c r="U46" s="38"/>
      <c r="V46" s="100"/>
      <c r="W46" s="38"/>
      <c r="X46" s="38"/>
      <c r="Y46" s="38"/>
      <c r="Z46" s="100"/>
      <c r="AA46" s="38"/>
      <c r="AB46" s="38"/>
      <c r="AC46" s="38"/>
      <c r="AD46" s="100"/>
      <c r="AE46" s="38"/>
      <c r="AF46" s="38"/>
      <c r="AG46" s="38"/>
      <c r="AH46" s="100"/>
      <c r="AI46" s="100"/>
    </row>
    <row r="47" spans="1:35" x14ac:dyDescent="0.2">
      <c r="A47" s="101" t="s">
        <v>193</v>
      </c>
      <c r="C47" s="102"/>
      <c r="D47" s="102">
        <v>1</v>
      </c>
      <c r="E47" s="103">
        <f>C47+D47</f>
        <v>1</v>
      </c>
      <c r="G47" s="102">
        <v>1</v>
      </c>
      <c r="H47" s="102">
        <v>1</v>
      </c>
      <c r="I47" s="103">
        <f>G47+H47</f>
        <v>2</v>
      </c>
      <c r="K47" s="102">
        <v>1</v>
      </c>
      <c r="L47" s="102">
        <v>1</v>
      </c>
      <c r="M47" s="103">
        <f>K47+L47</f>
        <v>2</v>
      </c>
      <c r="O47" s="102">
        <v>2</v>
      </c>
      <c r="P47" s="102">
        <v>1</v>
      </c>
      <c r="Q47" s="103">
        <f>O47+P47</f>
        <v>3</v>
      </c>
      <c r="S47" s="102">
        <v>2</v>
      </c>
      <c r="T47" s="102">
        <v>1</v>
      </c>
      <c r="U47" s="103">
        <f>S47+T47</f>
        <v>3</v>
      </c>
      <c r="W47" s="102">
        <v>2</v>
      </c>
      <c r="X47" s="102">
        <v>1</v>
      </c>
      <c r="Y47" s="103">
        <f>W47+X47</f>
        <v>3</v>
      </c>
      <c r="AA47" s="102">
        <v>2</v>
      </c>
      <c r="AB47" s="102">
        <v>1</v>
      </c>
      <c r="AC47" s="103">
        <f>AA47+AB47</f>
        <v>3</v>
      </c>
      <c r="AE47" s="102">
        <v>2</v>
      </c>
      <c r="AF47" s="102">
        <v>3</v>
      </c>
      <c r="AG47" s="103">
        <f>AE47+AF47</f>
        <v>5</v>
      </c>
    </row>
    <row r="48" spans="1:35" s="93" customFormat="1" ht="12" customHeight="1" x14ac:dyDescent="0.2">
      <c r="A48" s="104" t="s">
        <v>187</v>
      </c>
      <c r="C48" s="104"/>
      <c r="D48" s="104">
        <v>1</v>
      </c>
      <c r="E48" s="104">
        <f>C48+D48</f>
        <v>1</v>
      </c>
      <c r="F48" s="91"/>
      <c r="G48" s="104"/>
      <c r="H48" s="104"/>
      <c r="I48" s="104">
        <f>G48+H48</f>
        <v>0</v>
      </c>
      <c r="J48" s="91"/>
      <c r="K48" s="104"/>
      <c r="L48" s="104"/>
      <c r="M48" s="104">
        <f>K48+L48</f>
        <v>0</v>
      </c>
      <c r="N48" s="5"/>
      <c r="O48" s="104">
        <v>1</v>
      </c>
      <c r="P48" s="104">
        <v>1</v>
      </c>
      <c r="Q48" s="104">
        <f>O48+P48</f>
        <v>2</v>
      </c>
      <c r="S48" s="104">
        <v>2</v>
      </c>
      <c r="T48" s="104"/>
      <c r="U48" s="104">
        <f>S48+T48</f>
        <v>2</v>
      </c>
      <c r="V48" s="91"/>
      <c r="W48" s="104">
        <v>1</v>
      </c>
      <c r="X48" s="104"/>
      <c r="Y48" s="104">
        <f>W48+X48</f>
        <v>1</v>
      </c>
      <c r="Z48" s="91"/>
      <c r="AA48" s="104"/>
      <c r="AB48" s="104"/>
      <c r="AC48" s="104">
        <f>AA48+AB48</f>
        <v>0</v>
      </c>
      <c r="AD48" s="91"/>
      <c r="AE48" s="104"/>
      <c r="AF48" s="104">
        <v>3</v>
      </c>
      <c r="AG48" s="104">
        <f>AE48+AF48</f>
        <v>3</v>
      </c>
      <c r="AH48" s="91"/>
      <c r="AI48" s="91"/>
    </row>
    <row r="49" spans="1:35" ht="12" customHeight="1" x14ac:dyDescent="0.2">
      <c r="A49" s="104" t="s">
        <v>188</v>
      </c>
      <c r="B49" s="93"/>
      <c r="C49" s="104"/>
      <c r="D49" s="104"/>
      <c r="E49" s="104">
        <f>C49+D49</f>
        <v>0</v>
      </c>
      <c r="F49" s="105"/>
      <c r="G49" s="104">
        <v>1</v>
      </c>
      <c r="H49" s="104">
        <v>1</v>
      </c>
      <c r="I49" s="104">
        <f>G49+H49</f>
        <v>2</v>
      </c>
      <c r="J49" s="105"/>
      <c r="K49" s="104">
        <v>1</v>
      </c>
      <c r="L49" s="104">
        <v>1</v>
      </c>
      <c r="M49" s="104">
        <f>K49+L49</f>
        <v>2</v>
      </c>
      <c r="O49" s="104">
        <v>1</v>
      </c>
      <c r="P49" s="104"/>
      <c r="Q49" s="104">
        <f>O49+P49</f>
        <v>1</v>
      </c>
      <c r="R49" s="93"/>
      <c r="S49" s="104"/>
      <c r="T49" s="104">
        <v>1</v>
      </c>
      <c r="U49" s="104">
        <f>S49+T49</f>
        <v>1</v>
      </c>
      <c r="V49" s="105"/>
      <c r="W49" s="104">
        <v>1</v>
      </c>
      <c r="X49" s="104">
        <v>1</v>
      </c>
      <c r="Y49" s="104">
        <f>W49+X49</f>
        <v>2</v>
      </c>
      <c r="Z49" s="105"/>
      <c r="AA49" s="104">
        <v>2</v>
      </c>
      <c r="AB49" s="104">
        <v>1</v>
      </c>
      <c r="AC49" s="104">
        <f>AA49+AB49</f>
        <v>3</v>
      </c>
      <c r="AD49" s="105"/>
      <c r="AE49" s="104">
        <v>2</v>
      </c>
      <c r="AF49" s="104"/>
      <c r="AG49" s="104">
        <f>AE49+AF49</f>
        <v>2</v>
      </c>
      <c r="AH49" s="105"/>
      <c r="AI49" s="105"/>
    </row>
    <row r="50" spans="1:35" ht="6" customHeight="1" x14ac:dyDescent="0.2">
      <c r="A50" s="38"/>
      <c r="B50" s="93"/>
      <c r="C50" s="38"/>
      <c r="D50" s="38"/>
      <c r="E50" s="38"/>
      <c r="F50" s="100"/>
      <c r="G50" s="38"/>
      <c r="H50" s="38"/>
      <c r="I50" s="38"/>
      <c r="J50" s="100"/>
      <c r="K50" s="38"/>
      <c r="L50" s="38"/>
      <c r="M50" s="38"/>
      <c r="N50" s="93"/>
      <c r="O50" s="38"/>
      <c r="P50" s="38"/>
      <c r="Q50" s="38"/>
      <c r="R50" s="93"/>
      <c r="S50" s="38"/>
      <c r="T50" s="38"/>
      <c r="U50" s="38"/>
      <c r="V50" s="100"/>
      <c r="W50" s="38"/>
      <c r="X50" s="38"/>
      <c r="Y50" s="38"/>
      <c r="Z50" s="100"/>
      <c r="AA50" s="38"/>
      <c r="AB50" s="38"/>
      <c r="AC50" s="38"/>
      <c r="AD50" s="100"/>
      <c r="AE50" s="38"/>
      <c r="AF50" s="38"/>
      <c r="AG50" s="38"/>
      <c r="AH50" s="100"/>
      <c r="AI50" s="100"/>
    </row>
    <row r="51" spans="1:35" s="106" customFormat="1" ht="12" x14ac:dyDescent="0.2">
      <c r="C51" s="107" t="s">
        <v>194</v>
      </c>
      <c r="D51" s="108"/>
      <c r="E51" s="108"/>
      <c r="F51" s="109"/>
      <c r="G51" s="108"/>
      <c r="H51" s="108"/>
      <c r="I51" s="108"/>
      <c r="J51" s="109"/>
      <c r="K51" s="107" t="s">
        <v>195</v>
      </c>
      <c r="L51" s="108"/>
      <c r="M51" s="108"/>
      <c r="O51" s="108"/>
      <c r="P51" s="108"/>
      <c r="Q51" s="108"/>
      <c r="S51" s="108"/>
      <c r="T51" s="108"/>
      <c r="U51" s="108"/>
      <c r="V51" s="109"/>
      <c r="W51" s="108"/>
      <c r="X51" s="108"/>
      <c r="Y51" s="108"/>
      <c r="Z51" s="109"/>
      <c r="AA51" s="108"/>
      <c r="AB51" s="108"/>
      <c r="AC51" s="108"/>
      <c r="AD51" s="109"/>
      <c r="AE51" s="108"/>
      <c r="AF51" s="108"/>
      <c r="AG51" s="108"/>
      <c r="AH51" s="109"/>
      <c r="AI51" s="109"/>
    </row>
    <row r="52" spans="1:35" ht="16.5" thickBot="1" x14ac:dyDescent="0.25">
      <c r="C52" s="7"/>
      <c r="D52" s="7"/>
      <c r="E52" s="7"/>
      <c r="F52" s="100"/>
      <c r="G52" s="7"/>
      <c r="H52" s="7"/>
      <c r="I52" s="7"/>
      <c r="J52" s="100"/>
      <c r="K52" s="7"/>
      <c r="L52" s="7"/>
      <c r="M52" s="7"/>
      <c r="O52" s="7"/>
      <c r="P52" s="7"/>
      <c r="Q52" s="7"/>
      <c r="S52" s="7"/>
      <c r="T52" s="7"/>
      <c r="U52" s="7"/>
      <c r="V52" s="100"/>
      <c r="W52" s="7"/>
      <c r="X52" s="7"/>
      <c r="Y52" s="7"/>
      <c r="Z52" s="100"/>
      <c r="AA52" s="7"/>
      <c r="AB52" s="7"/>
      <c r="AC52" s="7"/>
      <c r="AD52" s="100"/>
      <c r="AE52" s="7"/>
      <c r="AF52" s="7"/>
      <c r="AG52" s="7"/>
      <c r="AH52" s="100"/>
      <c r="AI52" s="100"/>
    </row>
    <row r="53" spans="1:35" ht="16.5" thickBot="1" x14ac:dyDescent="0.25">
      <c r="A53" s="96" t="s">
        <v>196</v>
      </c>
      <c r="B53" s="93"/>
      <c r="C53" s="97">
        <v>0</v>
      </c>
      <c r="D53" s="99">
        <v>0</v>
      </c>
      <c r="E53" s="103">
        <f t="shared" ref="E53" si="16">C53+D53</f>
        <v>0</v>
      </c>
      <c r="G53" s="97">
        <v>0</v>
      </c>
      <c r="H53" s="99">
        <v>0</v>
      </c>
      <c r="I53" s="103">
        <f t="shared" ref="I53" si="17">G53+H53</f>
        <v>0</v>
      </c>
      <c r="K53" s="97">
        <v>0</v>
      </c>
      <c r="L53" s="99">
        <v>0</v>
      </c>
      <c r="M53" s="103">
        <f t="shared" ref="M53" si="18">K53+L53</f>
        <v>0</v>
      </c>
      <c r="O53" s="97">
        <v>0</v>
      </c>
      <c r="P53" s="99">
        <v>0</v>
      </c>
      <c r="Q53" s="103">
        <f t="shared" ref="Q53" si="19">O53+P53</f>
        <v>0</v>
      </c>
      <c r="R53" s="93"/>
      <c r="S53" s="97">
        <v>0</v>
      </c>
      <c r="T53" s="99">
        <v>0</v>
      </c>
      <c r="U53" s="103">
        <f t="shared" ref="U53" si="20">S53+T53</f>
        <v>0</v>
      </c>
      <c r="W53" s="97">
        <v>0</v>
      </c>
      <c r="X53" s="99">
        <v>1</v>
      </c>
      <c r="Y53" s="103">
        <f t="shared" ref="Y53" si="21">W53+X53</f>
        <v>1</v>
      </c>
      <c r="AA53" s="97">
        <v>0</v>
      </c>
      <c r="AB53" s="99">
        <v>0</v>
      </c>
      <c r="AC53" s="103">
        <f t="shared" ref="AC53" si="22">AA53+AB53</f>
        <v>0</v>
      </c>
      <c r="AE53" s="97">
        <v>0</v>
      </c>
      <c r="AF53" s="99">
        <v>0</v>
      </c>
      <c r="AG53" s="103">
        <f t="shared" ref="AG53" si="23">AE53+AF53</f>
        <v>0</v>
      </c>
    </row>
    <row r="54" spans="1:35" ht="6" customHeight="1" thickBot="1" x14ac:dyDescent="0.25">
      <c r="A54" s="38"/>
      <c r="B54" s="93"/>
      <c r="C54" s="38"/>
      <c r="D54" s="38"/>
      <c r="E54" s="38"/>
      <c r="F54" s="100"/>
      <c r="G54" s="38"/>
      <c r="H54" s="38"/>
      <c r="I54" s="38"/>
      <c r="J54" s="100"/>
      <c r="K54" s="38"/>
      <c r="L54" s="38"/>
      <c r="M54" s="38"/>
      <c r="N54" s="93"/>
      <c r="O54" s="38"/>
      <c r="P54" s="38"/>
      <c r="Q54" s="38"/>
      <c r="R54" s="93"/>
      <c r="S54" s="38"/>
      <c r="T54" s="38"/>
      <c r="U54" s="38"/>
      <c r="V54" s="100"/>
      <c r="W54" s="38"/>
      <c r="X54" s="38"/>
      <c r="Y54" s="38"/>
      <c r="Z54" s="100"/>
      <c r="AA54" s="38"/>
      <c r="AB54" s="38"/>
      <c r="AC54" s="38"/>
      <c r="AD54" s="100"/>
      <c r="AE54" s="38"/>
      <c r="AF54" s="38"/>
      <c r="AG54" s="38"/>
      <c r="AH54" s="100"/>
      <c r="AI54" s="100"/>
    </row>
    <row r="55" spans="1:35" ht="16.5" thickBot="1" x14ac:dyDescent="0.25">
      <c r="A55" s="96" t="s">
        <v>461</v>
      </c>
      <c r="B55" s="93"/>
      <c r="C55" s="97">
        <v>0</v>
      </c>
      <c r="D55" s="99">
        <v>0</v>
      </c>
      <c r="E55" s="103">
        <f t="shared" ref="E55" si="24">C55+D55</f>
        <v>0</v>
      </c>
      <c r="G55" s="97">
        <v>0</v>
      </c>
      <c r="H55" s="99">
        <v>0</v>
      </c>
      <c r="I55" s="103">
        <f t="shared" ref="I55" si="25">G55+H55</f>
        <v>0</v>
      </c>
      <c r="K55" s="97">
        <v>0</v>
      </c>
      <c r="L55" s="99">
        <v>0</v>
      </c>
      <c r="M55" s="103">
        <f t="shared" ref="M55" si="26">K55+L55</f>
        <v>0</v>
      </c>
      <c r="O55" s="97">
        <v>0</v>
      </c>
      <c r="P55" s="99">
        <v>0</v>
      </c>
      <c r="Q55" s="103">
        <f t="shared" ref="Q55" si="27">O55+P55</f>
        <v>0</v>
      </c>
      <c r="R55" s="93"/>
      <c r="S55" s="97">
        <v>0</v>
      </c>
      <c r="T55" s="99">
        <v>0</v>
      </c>
      <c r="U55" s="103">
        <f t="shared" ref="U55" si="28">S55+T55</f>
        <v>0</v>
      </c>
      <c r="W55" s="97">
        <v>0</v>
      </c>
      <c r="X55" s="99">
        <v>0</v>
      </c>
      <c r="Y55" s="103">
        <f t="shared" ref="Y55" si="29">W55+X55</f>
        <v>0</v>
      </c>
      <c r="AA55" s="97">
        <v>0</v>
      </c>
      <c r="AB55" s="99">
        <v>0</v>
      </c>
      <c r="AC55" s="103">
        <f t="shared" ref="AC55" si="30">AA55+AB55</f>
        <v>0</v>
      </c>
      <c r="AE55" s="97">
        <v>2</v>
      </c>
      <c r="AF55" s="99">
        <v>0</v>
      </c>
      <c r="AG55" s="103">
        <f t="shared" ref="AG55" si="31">AE55+AF55</f>
        <v>2</v>
      </c>
    </row>
    <row r="56" spans="1:35" ht="6" customHeight="1" thickBot="1" x14ac:dyDescent="0.25">
      <c r="A56" s="38"/>
      <c r="B56" s="93"/>
      <c r="C56" s="38"/>
      <c r="D56" s="38"/>
      <c r="E56" s="38"/>
      <c r="F56" s="100"/>
      <c r="G56" s="38"/>
      <c r="H56" s="38"/>
      <c r="I56" s="38"/>
      <c r="J56" s="100"/>
      <c r="K56" s="38"/>
      <c r="L56" s="38"/>
      <c r="M56" s="38"/>
      <c r="N56" s="93"/>
      <c r="O56" s="38"/>
      <c r="P56" s="38"/>
      <c r="Q56" s="38"/>
      <c r="R56" s="93"/>
      <c r="S56" s="38"/>
      <c r="T56" s="38"/>
      <c r="U56" s="38"/>
      <c r="V56" s="100"/>
      <c r="W56" s="38"/>
      <c r="X56" s="38"/>
      <c r="Y56" s="38"/>
      <c r="Z56" s="100"/>
      <c r="AA56" s="38"/>
      <c r="AB56" s="38"/>
      <c r="AC56" s="38"/>
      <c r="AD56" s="100"/>
      <c r="AE56" s="38"/>
      <c r="AF56" s="38"/>
      <c r="AG56" s="38"/>
      <c r="AH56" s="100"/>
      <c r="AI56" s="100"/>
    </row>
    <row r="57" spans="1:35" ht="16.5" thickBot="1" x14ac:dyDescent="0.25">
      <c r="A57" s="96" t="s">
        <v>462</v>
      </c>
      <c r="B57" s="93"/>
      <c r="C57" s="97">
        <v>0</v>
      </c>
      <c r="D57" s="99">
        <v>0</v>
      </c>
      <c r="E57" s="103">
        <f t="shared" ref="E57" si="32">C57+D57</f>
        <v>0</v>
      </c>
      <c r="G57" s="97">
        <v>0</v>
      </c>
      <c r="H57" s="99">
        <v>0</v>
      </c>
      <c r="I57" s="103">
        <f t="shared" ref="I57" si="33">G57+H57</f>
        <v>0</v>
      </c>
      <c r="K57" s="97">
        <v>0</v>
      </c>
      <c r="L57" s="99">
        <v>0</v>
      </c>
      <c r="M57" s="103">
        <f t="shared" ref="M57" si="34">K57+L57</f>
        <v>0</v>
      </c>
      <c r="O57" s="97">
        <v>0</v>
      </c>
      <c r="P57" s="99">
        <v>0</v>
      </c>
      <c r="Q57" s="103">
        <f t="shared" ref="Q57" si="35">O57+P57</f>
        <v>0</v>
      </c>
      <c r="R57" s="93"/>
      <c r="S57" s="97">
        <v>0</v>
      </c>
      <c r="T57" s="99">
        <v>0</v>
      </c>
      <c r="U57" s="103">
        <f t="shared" ref="U57" si="36">S57+T57</f>
        <v>0</v>
      </c>
      <c r="W57" s="97">
        <v>0</v>
      </c>
      <c r="X57" s="99">
        <v>0</v>
      </c>
      <c r="Y57" s="103">
        <f t="shared" ref="Y57" si="37">W57+X57</f>
        <v>0</v>
      </c>
      <c r="AA57" s="97">
        <v>0</v>
      </c>
      <c r="AB57" s="99">
        <v>0</v>
      </c>
      <c r="AC57" s="103">
        <f t="shared" ref="AC57" si="38">AA57+AB57</f>
        <v>0</v>
      </c>
      <c r="AE57" s="97">
        <v>2</v>
      </c>
      <c r="AF57" s="99">
        <v>0</v>
      </c>
      <c r="AG57" s="103">
        <f t="shared" ref="AG57" si="39">AE57+AF57</f>
        <v>2</v>
      </c>
    </row>
    <row r="58" spans="1:35" ht="6" customHeight="1" x14ac:dyDescent="0.2">
      <c r="A58" s="38"/>
      <c r="B58" s="93"/>
      <c r="C58" s="38"/>
      <c r="D58" s="38"/>
      <c r="E58" s="38"/>
      <c r="F58" s="100"/>
      <c r="G58" s="38"/>
      <c r="H58" s="38"/>
      <c r="I58" s="38"/>
      <c r="J58" s="100"/>
      <c r="K58" s="38"/>
      <c r="L58" s="38"/>
      <c r="M58" s="38"/>
      <c r="N58" s="93"/>
      <c r="O58" s="38"/>
      <c r="P58" s="38"/>
      <c r="Q58" s="38"/>
      <c r="R58" s="93"/>
      <c r="S58" s="38"/>
      <c r="T58" s="38"/>
      <c r="U58" s="38"/>
      <c r="V58" s="100"/>
      <c r="W58" s="38"/>
      <c r="X58" s="38"/>
      <c r="Y58" s="38"/>
      <c r="Z58" s="100"/>
      <c r="AA58" s="38"/>
      <c r="AB58" s="38"/>
      <c r="AC58" s="38"/>
      <c r="AD58" s="100"/>
      <c r="AE58" s="38"/>
      <c r="AF58" s="38"/>
      <c r="AG58" s="38"/>
      <c r="AH58" s="100"/>
      <c r="AI58" s="100"/>
    </row>
    <row r="59" spans="1:35" x14ac:dyDescent="0.2">
      <c r="C59" s="7"/>
      <c r="D59" s="7"/>
      <c r="E59" s="7"/>
      <c r="G59" s="7"/>
      <c r="H59" s="7"/>
      <c r="I59" s="7"/>
      <c r="K59" s="7"/>
      <c r="L59" s="7"/>
      <c r="M59" s="7"/>
      <c r="O59" s="7"/>
      <c r="P59" s="7"/>
      <c r="Q59" s="7"/>
      <c r="S59" s="7"/>
      <c r="T59" s="7"/>
      <c r="U59" s="7"/>
      <c r="W59" s="7"/>
      <c r="X59" s="7"/>
      <c r="Y59" s="7"/>
      <c r="AA59" s="7"/>
      <c r="AB59" s="7"/>
      <c r="AC59" s="7"/>
      <c r="AE59" s="7"/>
      <c r="AF59" s="7"/>
      <c r="AG59" s="7"/>
    </row>
    <row r="60" spans="1:35" x14ac:dyDescent="0.2">
      <c r="C60" s="7"/>
      <c r="D60" s="7"/>
      <c r="E60" s="7"/>
      <c r="G60" s="7"/>
      <c r="H60" s="7"/>
      <c r="I60" s="7"/>
      <c r="K60" s="7"/>
      <c r="L60" s="7"/>
      <c r="M60" s="7"/>
      <c r="N60" s="93"/>
      <c r="O60" s="7"/>
      <c r="P60" s="7"/>
      <c r="Q60" s="7"/>
      <c r="S60" s="7"/>
      <c r="T60" s="7"/>
      <c r="U60" s="7"/>
      <c r="W60" s="7"/>
      <c r="X60" s="7"/>
      <c r="Y60" s="7"/>
      <c r="AA60" s="7"/>
      <c r="AB60" s="7"/>
      <c r="AC60" s="7"/>
      <c r="AE60" s="7"/>
      <c r="AF60" s="7"/>
      <c r="AG60" s="7"/>
    </row>
    <row r="61" spans="1:35" x14ac:dyDescent="0.2">
      <c r="A61" s="5" t="s">
        <v>261</v>
      </c>
      <c r="C61" s="7"/>
      <c r="D61" s="7"/>
      <c r="E61" s="7"/>
      <c r="G61" s="7"/>
      <c r="H61" s="7"/>
      <c r="I61" s="7"/>
      <c r="K61" s="7"/>
      <c r="L61" s="7"/>
      <c r="M61" s="7"/>
      <c r="O61" s="7"/>
      <c r="P61" s="7"/>
      <c r="Q61" s="7"/>
      <c r="S61" s="7"/>
      <c r="T61" s="7"/>
      <c r="U61" s="7"/>
      <c r="W61" s="7"/>
      <c r="X61" s="7"/>
      <c r="Y61" s="7"/>
      <c r="AA61" s="7"/>
      <c r="AB61" s="7"/>
      <c r="AC61" s="7"/>
      <c r="AE61" s="7"/>
      <c r="AF61" s="7"/>
      <c r="AG61" s="7"/>
    </row>
    <row r="62" spans="1:35" x14ac:dyDescent="0.2">
      <c r="C62" s="7"/>
      <c r="D62" s="7"/>
      <c r="E62" s="7"/>
      <c r="G62" s="7"/>
      <c r="H62" s="7"/>
      <c r="I62" s="7"/>
      <c r="K62" s="7"/>
      <c r="L62" s="7"/>
      <c r="M62" s="7"/>
      <c r="O62" s="7"/>
      <c r="P62" s="7"/>
      <c r="Q62" s="7"/>
      <c r="S62" s="7"/>
      <c r="T62" s="7"/>
      <c r="U62" s="7"/>
      <c r="W62" s="7"/>
      <c r="X62" s="7"/>
      <c r="Y62" s="7"/>
      <c r="AA62" s="7"/>
      <c r="AB62" s="7"/>
      <c r="AC62" s="7"/>
      <c r="AE62" s="7"/>
      <c r="AF62" s="7"/>
      <c r="AG62" s="7"/>
    </row>
    <row r="63" spans="1:35" x14ac:dyDescent="0.2">
      <c r="C63" s="7"/>
      <c r="D63" s="7"/>
      <c r="E63" s="7"/>
      <c r="G63" s="7"/>
      <c r="H63" s="7"/>
      <c r="I63" s="7"/>
      <c r="K63" s="7"/>
      <c r="L63" s="7"/>
      <c r="M63" s="7"/>
      <c r="O63" s="7"/>
      <c r="P63" s="7"/>
      <c r="Q63" s="7"/>
      <c r="S63" s="7"/>
      <c r="T63" s="7"/>
      <c r="U63" s="7"/>
      <c r="W63" s="7"/>
      <c r="X63" s="7"/>
      <c r="Y63" s="7"/>
      <c r="AA63" s="7"/>
      <c r="AB63" s="7"/>
      <c r="AC63" s="7"/>
      <c r="AE63" s="7"/>
      <c r="AF63" s="7"/>
      <c r="AG63" s="7"/>
    </row>
    <row r="64" spans="1:35" x14ac:dyDescent="0.2">
      <c r="C64" s="7"/>
      <c r="D64" s="7"/>
      <c r="E64" s="7"/>
      <c r="G64" s="7"/>
      <c r="H64" s="7"/>
      <c r="I64" s="7"/>
      <c r="K64" s="7"/>
      <c r="L64" s="7"/>
      <c r="M64" s="7"/>
      <c r="O64" s="7"/>
      <c r="P64" s="7"/>
      <c r="Q64" s="7"/>
      <c r="S64" s="7"/>
      <c r="T64" s="7"/>
      <c r="U64" s="7"/>
      <c r="W64" s="7"/>
      <c r="X64" s="7"/>
      <c r="Y64" s="7"/>
      <c r="AA64" s="7"/>
      <c r="AB64" s="7"/>
      <c r="AC64" s="7"/>
      <c r="AE64" s="7"/>
      <c r="AF64" s="7"/>
      <c r="AG64" s="7"/>
    </row>
    <row r="65" spans="2:35" x14ac:dyDescent="0.2">
      <c r="C65" s="7"/>
      <c r="D65" s="7"/>
      <c r="E65" s="7"/>
      <c r="G65" s="7"/>
      <c r="H65" s="7"/>
      <c r="I65" s="7"/>
      <c r="K65" s="7"/>
      <c r="L65" s="7"/>
      <c r="M65" s="7"/>
      <c r="O65" s="7"/>
      <c r="P65" s="7"/>
      <c r="Q65" s="7"/>
      <c r="S65" s="7"/>
      <c r="T65" s="7"/>
      <c r="U65" s="7"/>
      <c r="W65" s="7"/>
      <c r="X65" s="7"/>
      <c r="Y65" s="7"/>
      <c r="AA65" s="7"/>
      <c r="AB65" s="7"/>
      <c r="AC65" s="7"/>
      <c r="AE65" s="7"/>
      <c r="AF65" s="7"/>
      <c r="AG65" s="7"/>
    </row>
    <row r="66" spans="2:35" x14ac:dyDescent="0.2">
      <c r="C66" s="7"/>
      <c r="D66" s="7"/>
      <c r="E66" s="7"/>
      <c r="G66" s="7"/>
      <c r="H66" s="7"/>
      <c r="I66" s="7"/>
      <c r="K66" s="7"/>
      <c r="L66" s="7"/>
      <c r="M66" s="7"/>
      <c r="O66" s="7"/>
      <c r="P66" s="7"/>
      <c r="Q66" s="7"/>
      <c r="S66" s="7"/>
      <c r="T66" s="7"/>
      <c r="U66" s="7"/>
      <c r="W66" s="7"/>
      <c r="X66" s="7"/>
      <c r="Y66" s="7"/>
      <c r="AA66" s="7"/>
      <c r="AB66" s="7"/>
      <c r="AC66" s="7"/>
      <c r="AE66" s="7"/>
      <c r="AF66" s="7"/>
      <c r="AG66" s="7"/>
    </row>
    <row r="67" spans="2:35" x14ac:dyDescent="0.2">
      <c r="C67" s="7"/>
      <c r="D67" s="7"/>
      <c r="E67" s="7"/>
      <c r="G67" s="7"/>
      <c r="H67" s="7"/>
      <c r="I67" s="7"/>
      <c r="K67" s="7"/>
      <c r="L67" s="7"/>
      <c r="M67" s="7"/>
      <c r="O67" s="7"/>
      <c r="P67" s="7"/>
      <c r="Q67" s="7"/>
      <c r="S67" s="7"/>
      <c r="T67" s="7"/>
      <c r="U67" s="7"/>
      <c r="W67" s="7"/>
      <c r="X67" s="7"/>
      <c r="Y67" s="7"/>
      <c r="AA67" s="7"/>
      <c r="AB67" s="7"/>
      <c r="AC67" s="7"/>
      <c r="AE67" s="7"/>
      <c r="AF67" s="7"/>
      <c r="AG67" s="7"/>
    </row>
    <row r="68" spans="2:35" x14ac:dyDescent="0.2">
      <c r="C68" s="7"/>
      <c r="D68" s="7"/>
      <c r="E68" s="7"/>
      <c r="G68" s="7"/>
      <c r="H68" s="7"/>
      <c r="I68" s="7"/>
      <c r="K68" s="7"/>
      <c r="L68" s="7"/>
      <c r="M68" s="7"/>
      <c r="O68" s="7"/>
      <c r="P68" s="7"/>
      <c r="Q68" s="7"/>
      <c r="S68" s="7"/>
      <c r="T68" s="7"/>
      <c r="U68" s="7"/>
      <c r="W68" s="7"/>
      <c r="X68" s="7"/>
      <c r="Y68" s="7"/>
      <c r="AA68" s="7"/>
      <c r="AB68" s="7"/>
      <c r="AC68" s="7"/>
      <c r="AE68" s="7"/>
      <c r="AF68" s="7"/>
      <c r="AG68" s="7"/>
    </row>
    <row r="69" spans="2:35" s="93" customFormat="1" x14ac:dyDescent="0.2">
      <c r="B69" s="5"/>
      <c r="C69" s="110"/>
      <c r="D69" s="110"/>
      <c r="E69" s="110"/>
      <c r="F69" s="91"/>
      <c r="G69" s="110"/>
      <c r="H69" s="110"/>
      <c r="I69" s="110"/>
      <c r="J69" s="91"/>
      <c r="K69" s="110"/>
      <c r="L69" s="110"/>
      <c r="M69" s="110"/>
      <c r="N69" s="5"/>
      <c r="O69" s="110"/>
      <c r="P69" s="110"/>
      <c r="Q69" s="110"/>
      <c r="R69" s="5"/>
      <c r="S69" s="110"/>
      <c r="T69" s="110"/>
      <c r="U69" s="110"/>
      <c r="V69" s="91"/>
      <c r="W69" s="110"/>
      <c r="X69" s="110"/>
      <c r="Y69" s="110"/>
      <c r="Z69" s="91"/>
      <c r="AA69" s="110"/>
      <c r="AB69" s="110"/>
      <c r="AC69" s="110"/>
      <c r="AD69" s="91"/>
      <c r="AE69" s="110"/>
      <c r="AF69" s="110"/>
      <c r="AG69" s="110"/>
      <c r="AH69" s="91"/>
      <c r="AI69" s="91"/>
    </row>
    <row r="70" spans="2:35" x14ac:dyDescent="0.2">
      <c r="B70" s="93"/>
      <c r="R70" s="93"/>
    </row>
    <row r="71" spans="2:35" x14ac:dyDescent="0.2">
      <c r="F71" s="100"/>
      <c r="J71" s="100"/>
      <c r="V71" s="100"/>
      <c r="Z71" s="100"/>
      <c r="AD71" s="100"/>
      <c r="AH71" s="100"/>
      <c r="AI71" s="100"/>
    </row>
    <row r="73" spans="2:35" x14ac:dyDescent="0.2">
      <c r="N73" s="93"/>
    </row>
    <row r="82" spans="1:35" x14ac:dyDescent="0.2">
      <c r="A82" s="93"/>
      <c r="C82" s="93"/>
      <c r="D82" s="93"/>
      <c r="E82" s="93"/>
      <c r="G82" s="93"/>
      <c r="H82" s="93"/>
      <c r="I82" s="93"/>
      <c r="K82" s="93"/>
      <c r="L82" s="93"/>
      <c r="M82" s="93"/>
      <c r="O82" s="93"/>
      <c r="P82" s="93"/>
      <c r="Q82" s="93"/>
      <c r="S82" s="93"/>
      <c r="T82" s="93"/>
      <c r="U82" s="93"/>
      <c r="W82" s="93"/>
      <c r="X82" s="93"/>
      <c r="Y82" s="93"/>
      <c r="AA82" s="93"/>
      <c r="AB82" s="93"/>
      <c r="AC82" s="93"/>
      <c r="AE82" s="93"/>
      <c r="AF82" s="93"/>
      <c r="AG82" s="93"/>
    </row>
    <row r="83" spans="1:35" x14ac:dyDescent="0.2">
      <c r="B83" s="93"/>
      <c r="R83" s="93"/>
    </row>
    <row r="92" spans="1:35" s="93" customFormat="1" x14ac:dyDescent="0.2">
      <c r="A92" s="5"/>
      <c r="B92" s="5"/>
      <c r="C92" s="5"/>
      <c r="D92" s="5"/>
      <c r="E92" s="5"/>
      <c r="F92" s="91"/>
      <c r="G92" s="5"/>
      <c r="H92" s="5"/>
      <c r="I92" s="5"/>
      <c r="J92" s="91"/>
      <c r="K92" s="5"/>
      <c r="L92" s="5"/>
      <c r="M92" s="5"/>
      <c r="N92" s="5"/>
      <c r="O92" s="5"/>
      <c r="P92" s="5"/>
      <c r="Q92" s="5"/>
      <c r="R92" s="5"/>
      <c r="S92" s="5"/>
      <c r="T92" s="5"/>
      <c r="U92" s="5"/>
      <c r="V92" s="91"/>
      <c r="W92" s="5"/>
      <c r="X92" s="5"/>
      <c r="Y92" s="5"/>
      <c r="Z92" s="91"/>
      <c r="AA92" s="5"/>
      <c r="AB92" s="5"/>
      <c r="AC92" s="5"/>
      <c r="AD92" s="91"/>
      <c r="AE92" s="5"/>
      <c r="AF92" s="5"/>
      <c r="AG92" s="5"/>
      <c r="AH92" s="91"/>
      <c r="AI92" s="91"/>
    </row>
    <row r="94" spans="1:35" x14ac:dyDescent="0.2">
      <c r="F94" s="100"/>
      <c r="J94" s="100"/>
      <c r="V94" s="100"/>
      <c r="Z94" s="100"/>
      <c r="AD94" s="100"/>
      <c r="AH94" s="100"/>
      <c r="AI94" s="100"/>
    </row>
    <row r="96" spans="1:35" x14ac:dyDescent="0.2">
      <c r="N96" s="93"/>
    </row>
    <row r="104" spans="1:35" s="93" customFormat="1" x14ac:dyDescent="0.2">
      <c r="A104" s="5"/>
      <c r="B104" s="5"/>
      <c r="C104" s="5"/>
      <c r="D104" s="5"/>
      <c r="E104" s="5"/>
      <c r="F104" s="91"/>
      <c r="G104" s="5"/>
      <c r="H104" s="5"/>
      <c r="I104" s="5"/>
      <c r="J104" s="91"/>
      <c r="K104" s="5"/>
      <c r="L104" s="5"/>
      <c r="M104" s="5"/>
      <c r="N104" s="5"/>
      <c r="O104" s="5"/>
      <c r="P104" s="5"/>
      <c r="Q104" s="5"/>
      <c r="R104" s="5"/>
      <c r="S104" s="5"/>
      <c r="T104" s="5"/>
      <c r="U104" s="5"/>
      <c r="V104" s="91"/>
      <c r="W104" s="5"/>
      <c r="X104" s="5"/>
      <c r="Y104" s="5"/>
      <c r="Z104" s="91"/>
      <c r="AA104" s="5"/>
      <c r="AB104" s="5"/>
      <c r="AC104" s="5"/>
      <c r="AD104" s="91"/>
      <c r="AE104" s="5"/>
      <c r="AF104" s="5"/>
      <c r="AG104" s="5"/>
      <c r="AH104" s="91"/>
      <c r="AI104" s="91"/>
    </row>
    <row r="105" spans="1:35" x14ac:dyDescent="0.2">
      <c r="A105" s="93"/>
      <c r="C105" s="93"/>
      <c r="D105" s="93"/>
      <c r="E105" s="93"/>
      <c r="G105" s="93"/>
      <c r="H105" s="93"/>
      <c r="I105" s="93"/>
      <c r="K105" s="93"/>
      <c r="L105" s="93"/>
      <c r="M105" s="93"/>
      <c r="O105" s="93"/>
      <c r="P105" s="93"/>
      <c r="Q105" s="93"/>
      <c r="S105" s="93"/>
      <c r="T105" s="93"/>
      <c r="U105" s="93"/>
      <c r="W105" s="93"/>
      <c r="X105" s="93"/>
      <c r="Y105" s="93"/>
      <c r="AA105" s="93"/>
      <c r="AB105" s="93"/>
      <c r="AC105" s="93"/>
      <c r="AE105" s="93"/>
      <c r="AF105" s="93"/>
      <c r="AG105" s="93"/>
    </row>
    <row r="106" spans="1:35" x14ac:dyDescent="0.2">
      <c r="B106" s="93"/>
      <c r="F106" s="100"/>
      <c r="J106" s="100"/>
      <c r="R106" s="93"/>
      <c r="V106" s="100"/>
      <c r="Z106" s="100"/>
      <c r="AD106" s="100"/>
      <c r="AH106" s="100"/>
      <c r="AI106" s="100"/>
    </row>
    <row r="108" spans="1:35" x14ac:dyDescent="0.2">
      <c r="N108" s="93"/>
    </row>
    <row r="117" spans="1:35" x14ac:dyDescent="0.2">
      <c r="A117" s="93"/>
      <c r="C117" s="93"/>
      <c r="D117" s="93"/>
      <c r="E117" s="93"/>
      <c r="G117" s="93"/>
      <c r="H117" s="93"/>
      <c r="I117" s="93"/>
      <c r="K117" s="93"/>
      <c r="L117" s="93"/>
      <c r="M117" s="93"/>
      <c r="O117" s="93"/>
      <c r="P117" s="93"/>
      <c r="Q117" s="93"/>
      <c r="S117" s="93"/>
      <c r="T117" s="93"/>
      <c r="U117" s="93"/>
      <c r="W117" s="93"/>
      <c r="X117" s="93"/>
      <c r="Y117" s="93"/>
      <c r="AA117" s="93"/>
      <c r="AB117" s="93"/>
      <c r="AC117" s="93"/>
      <c r="AE117" s="93"/>
      <c r="AF117" s="93"/>
      <c r="AG117" s="93"/>
    </row>
    <row r="118" spans="1:35" x14ac:dyDescent="0.2">
      <c r="B118" s="93"/>
      <c r="R118" s="93"/>
    </row>
    <row r="119" spans="1:35" ht="15.75" customHeight="1" x14ac:dyDescent="0.2"/>
    <row r="120" spans="1:35" ht="15.75" customHeight="1" x14ac:dyDescent="0.2"/>
    <row r="121" spans="1:35" s="111" customFormat="1" ht="17.25" customHeight="1" x14ac:dyDescent="0.2">
      <c r="A121" s="5"/>
      <c r="B121" s="5"/>
      <c r="C121" s="5"/>
      <c r="D121" s="5"/>
      <c r="E121" s="5"/>
      <c r="F121" s="91"/>
      <c r="G121" s="5"/>
      <c r="H121" s="5"/>
      <c r="I121" s="5"/>
      <c r="J121" s="91"/>
      <c r="K121" s="5"/>
      <c r="L121" s="5"/>
      <c r="M121" s="5"/>
      <c r="N121" s="5"/>
      <c r="O121" s="5"/>
      <c r="P121" s="5"/>
      <c r="Q121" s="5"/>
      <c r="R121" s="5"/>
      <c r="S121" s="5"/>
      <c r="T121" s="5"/>
      <c r="U121" s="5"/>
      <c r="V121" s="91"/>
      <c r="W121" s="5"/>
      <c r="X121" s="5"/>
      <c r="Y121" s="5"/>
      <c r="Z121" s="91"/>
      <c r="AA121" s="5"/>
      <c r="AB121" s="5"/>
      <c r="AC121" s="5"/>
      <c r="AD121" s="91"/>
      <c r="AE121" s="5"/>
      <c r="AF121" s="5"/>
      <c r="AG121" s="5"/>
      <c r="AH121" s="91"/>
      <c r="AI121" s="91"/>
    </row>
    <row r="123" spans="1:35" x14ac:dyDescent="0.2">
      <c r="F123" s="112"/>
      <c r="J123" s="112"/>
      <c r="V123" s="112"/>
      <c r="Z123" s="112"/>
      <c r="AD123" s="112"/>
      <c r="AH123" s="112"/>
      <c r="AI123" s="112"/>
    </row>
    <row r="125" spans="1:35" x14ac:dyDescent="0.2">
      <c r="N125" s="111"/>
    </row>
    <row r="126" spans="1:35" s="93" customFormat="1" x14ac:dyDescent="0.2">
      <c r="A126" s="5"/>
      <c r="B126" s="5"/>
      <c r="C126" s="5"/>
      <c r="D126" s="5"/>
      <c r="E126" s="5"/>
      <c r="F126" s="91"/>
      <c r="G126" s="5"/>
      <c r="H126" s="5"/>
      <c r="I126" s="5"/>
      <c r="J126" s="91"/>
      <c r="K126" s="5"/>
      <c r="L126" s="5"/>
      <c r="M126" s="5"/>
      <c r="N126" s="5"/>
      <c r="O126" s="5"/>
      <c r="P126" s="5"/>
      <c r="Q126" s="5"/>
      <c r="R126" s="5"/>
      <c r="S126" s="5"/>
      <c r="T126" s="5"/>
      <c r="U126" s="5"/>
      <c r="V126" s="91"/>
      <c r="W126" s="5"/>
      <c r="X126" s="5"/>
      <c r="Y126" s="5"/>
      <c r="Z126" s="91"/>
      <c r="AA126" s="5"/>
      <c r="AB126" s="5"/>
      <c r="AC126" s="5"/>
      <c r="AD126" s="91"/>
      <c r="AE126" s="5"/>
      <c r="AF126" s="5"/>
      <c r="AG126" s="5"/>
      <c r="AH126" s="91"/>
      <c r="AI126" s="91"/>
    </row>
    <row r="128" spans="1:35" x14ac:dyDescent="0.2">
      <c r="F128" s="100"/>
      <c r="J128" s="100"/>
      <c r="V128" s="100"/>
      <c r="Z128" s="100"/>
      <c r="AD128" s="100"/>
      <c r="AH128" s="100"/>
      <c r="AI128" s="100"/>
    </row>
    <row r="130" spans="1:35" x14ac:dyDescent="0.2">
      <c r="N130" s="93"/>
    </row>
    <row r="134" spans="1:35" x14ac:dyDescent="0.2">
      <c r="A134" s="111"/>
      <c r="C134" s="111"/>
      <c r="D134" s="111"/>
      <c r="E134" s="111"/>
      <c r="G134" s="111"/>
      <c r="H134" s="111"/>
      <c r="I134" s="111"/>
      <c r="K134" s="111"/>
      <c r="L134" s="111"/>
      <c r="M134" s="111"/>
      <c r="O134" s="111"/>
      <c r="P134" s="111"/>
      <c r="Q134" s="111"/>
      <c r="S134" s="111"/>
      <c r="T134" s="111"/>
      <c r="U134" s="111"/>
      <c r="W134" s="111"/>
      <c r="X134" s="111"/>
      <c r="Y134" s="111"/>
      <c r="AA134" s="111"/>
      <c r="AB134" s="111"/>
      <c r="AC134" s="111"/>
      <c r="AE134" s="111"/>
      <c r="AF134" s="111"/>
      <c r="AG134" s="111"/>
    </row>
    <row r="135" spans="1:35" x14ac:dyDescent="0.2">
      <c r="B135" s="111"/>
      <c r="R135" s="111"/>
    </row>
    <row r="137" spans="1:35" ht="15.75" customHeight="1" x14ac:dyDescent="0.2"/>
    <row r="139" spans="1:35" s="93" customFormat="1" x14ac:dyDescent="0.2">
      <c r="B139" s="5"/>
      <c r="F139" s="91"/>
      <c r="J139" s="91"/>
      <c r="N139" s="5"/>
      <c r="R139" s="5"/>
      <c r="V139" s="91"/>
      <c r="Z139" s="91"/>
      <c r="AD139" s="91"/>
      <c r="AH139" s="91"/>
      <c r="AI139" s="91"/>
    </row>
    <row r="140" spans="1:35" x14ac:dyDescent="0.2">
      <c r="B140" s="93"/>
      <c r="R140" s="93"/>
    </row>
    <row r="141" spans="1:35" x14ac:dyDescent="0.2">
      <c r="F141" s="100"/>
      <c r="J141" s="100"/>
      <c r="V141" s="100"/>
      <c r="Z141" s="100"/>
      <c r="AD141" s="100"/>
      <c r="AH141" s="100"/>
      <c r="AI141" s="100"/>
    </row>
    <row r="143" spans="1:35" x14ac:dyDescent="0.2">
      <c r="N143" s="93"/>
    </row>
    <row r="152" spans="1:35" x14ac:dyDescent="0.2">
      <c r="A152" s="93"/>
      <c r="C152" s="93"/>
      <c r="D152" s="93"/>
      <c r="E152" s="93"/>
      <c r="G152" s="93"/>
      <c r="H152" s="93"/>
      <c r="I152" s="93"/>
      <c r="K152" s="93"/>
      <c r="L152" s="93"/>
      <c r="M152" s="93"/>
      <c r="O152" s="93"/>
      <c r="P152" s="93"/>
      <c r="Q152" s="93"/>
      <c r="S152" s="93"/>
      <c r="T152" s="93"/>
      <c r="U152" s="93"/>
      <c r="W152" s="93"/>
      <c r="X152" s="93"/>
      <c r="Y152" s="93"/>
      <c r="AA152" s="93"/>
      <c r="AB152" s="93"/>
      <c r="AC152" s="93"/>
      <c r="AE152" s="93"/>
      <c r="AF152" s="93"/>
      <c r="AG152" s="93"/>
    </row>
    <row r="153" spans="1:35" ht="15.75" customHeight="1" x14ac:dyDescent="0.2">
      <c r="B153" s="93"/>
      <c r="R153" s="93"/>
    </row>
    <row r="158" spans="1:35" s="93" customFormat="1" x14ac:dyDescent="0.2">
      <c r="A158" s="5"/>
      <c r="B158" s="5"/>
      <c r="C158" s="5"/>
      <c r="D158" s="5"/>
      <c r="E158" s="5"/>
      <c r="F158" s="91"/>
      <c r="G158" s="5"/>
      <c r="H158" s="5"/>
      <c r="I158" s="5"/>
      <c r="J158" s="91"/>
      <c r="K158" s="5"/>
      <c r="L158" s="5"/>
      <c r="M158" s="5"/>
      <c r="N158" s="5"/>
      <c r="O158" s="5"/>
      <c r="P158" s="5"/>
      <c r="Q158" s="5"/>
      <c r="R158" s="5"/>
      <c r="S158" s="5"/>
      <c r="T158" s="5"/>
      <c r="U158" s="5"/>
      <c r="V158" s="91"/>
      <c r="W158" s="5"/>
      <c r="X158" s="5"/>
      <c r="Y158" s="5"/>
      <c r="Z158" s="91"/>
      <c r="AA158" s="5"/>
      <c r="AB158" s="5"/>
      <c r="AC158" s="5"/>
      <c r="AD158" s="91"/>
      <c r="AE158" s="5"/>
      <c r="AF158" s="5"/>
      <c r="AG158" s="5"/>
      <c r="AH158" s="91"/>
      <c r="AI158" s="91"/>
    </row>
    <row r="160" spans="1:35" x14ac:dyDescent="0.2">
      <c r="F160" s="100"/>
      <c r="J160" s="100"/>
      <c r="V160" s="100"/>
      <c r="Z160" s="100"/>
      <c r="AD160" s="100"/>
      <c r="AH160" s="100"/>
      <c r="AI160" s="100"/>
    </row>
    <row r="162" spans="1:35" x14ac:dyDescent="0.2">
      <c r="N162" s="93"/>
    </row>
    <row r="171" spans="1:35" x14ac:dyDescent="0.2">
      <c r="A171" s="93"/>
      <c r="C171" s="93"/>
      <c r="D171" s="93"/>
      <c r="E171" s="93"/>
      <c r="G171" s="93"/>
      <c r="H171" s="93"/>
      <c r="I171" s="93"/>
      <c r="K171" s="93"/>
      <c r="L171" s="93"/>
      <c r="M171" s="93"/>
      <c r="O171" s="93"/>
      <c r="P171" s="93"/>
      <c r="Q171" s="93"/>
      <c r="S171" s="93"/>
      <c r="T171" s="93"/>
      <c r="U171" s="93"/>
      <c r="W171" s="93"/>
      <c r="X171" s="93"/>
      <c r="Y171" s="93"/>
      <c r="AA171" s="93"/>
      <c r="AB171" s="93"/>
      <c r="AC171" s="93"/>
      <c r="AE171" s="93"/>
      <c r="AF171" s="93"/>
      <c r="AG171" s="93"/>
    </row>
    <row r="172" spans="1:35" x14ac:dyDescent="0.2">
      <c r="B172" s="93"/>
      <c r="R172" s="93"/>
    </row>
    <row r="176" spans="1:35" s="93" customFormat="1" x14ac:dyDescent="0.2">
      <c r="A176" s="5"/>
      <c r="B176" s="5"/>
      <c r="C176" s="5"/>
      <c r="D176" s="5"/>
      <c r="E176" s="5"/>
      <c r="F176" s="91"/>
      <c r="G176" s="5"/>
      <c r="H176" s="5"/>
      <c r="I176" s="5"/>
      <c r="J176" s="91"/>
      <c r="K176" s="5"/>
      <c r="L176" s="5"/>
      <c r="M176" s="5"/>
      <c r="N176" s="5"/>
      <c r="O176" s="5"/>
      <c r="P176" s="5"/>
      <c r="Q176" s="5"/>
      <c r="R176" s="5"/>
      <c r="S176" s="5"/>
      <c r="T176" s="5"/>
      <c r="U176" s="5"/>
      <c r="V176" s="91"/>
      <c r="W176" s="5"/>
      <c r="X176" s="5"/>
      <c r="Y176" s="5"/>
      <c r="Z176" s="91"/>
      <c r="AA176" s="5"/>
      <c r="AB176" s="5"/>
      <c r="AC176" s="5"/>
      <c r="AD176" s="91"/>
      <c r="AE176" s="5"/>
      <c r="AF176" s="5"/>
      <c r="AG176" s="5"/>
      <c r="AH176" s="91"/>
      <c r="AI176" s="91"/>
    </row>
    <row r="178" spans="1:35" x14ac:dyDescent="0.2">
      <c r="F178" s="100"/>
      <c r="J178" s="100"/>
      <c r="V178" s="100"/>
      <c r="Z178" s="100"/>
      <c r="AD178" s="100"/>
      <c r="AH178" s="100"/>
      <c r="AI178" s="100"/>
    </row>
    <row r="180" spans="1:35" x14ac:dyDescent="0.2">
      <c r="N180" s="93"/>
    </row>
    <row r="189" spans="1:35" x14ac:dyDescent="0.2">
      <c r="A189" s="93"/>
      <c r="C189" s="93"/>
      <c r="D189" s="93"/>
      <c r="E189" s="93"/>
      <c r="G189" s="93"/>
      <c r="H189" s="93"/>
      <c r="I189" s="93"/>
      <c r="K189" s="93"/>
      <c r="L189" s="93"/>
      <c r="M189" s="93"/>
      <c r="O189" s="93"/>
      <c r="P189" s="93"/>
      <c r="Q189" s="93"/>
      <c r="S189" s="93"/>
      <c r="T189" s="93"/>
      <c r="U189" s="93"/>
      <c r="W189" s="93"/>
      <c r="X189" s="93"/>
      <c r="Y189" s="93"/>
      <c r="AA189" s="93"/>
      <c r="AB189" s="93"/>
      <c r="AC189" s="93"/>
      <c r="AE189" s="93"/>
      <c r="AF189" s="93"/>
      <c r="AG189" s="93"/>
    </row>
    <row r="190" spans="1:35" x14ac:dyDescent="0.2">
      <c r="B190" s="93"/>
      <c r="R190" s="93"/>
    </row>
  </sheetData>
  <phoneticPr fontId="9" type="noConversion"/>
  <printOptions horizontalCentered="1"/>
  <pageMargins left="0.39370078740157483" right="0.39370078740157483" top="0.39370078740157483" bottom="0.39370078740157483" header="0.19685039370078741" footer="0.19685039370078741"/>
  <pageSetup paperSize="9" scale="75" orientation="landscape"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workbookViewId="0">
      <selection activeCell="P41" sqref="P41"/>
    </sheetView>
  </sheetViews>
  <sheetFormatPr baseColWidth="10" defaultRowHeight="12.75" x14ac:dyDescent="0.2"/>
  <cols>
    <col min="1" max="6" width="11.42578125" style="283"/>
    <col min="7" max="9" width="5.85546875" style="284" customWidth="1"/>
    <col min="10" max="16384" width="11.42578125" style="283"/>
  </cols>
  <sheetData>
    <row r="1" spans="1:15" x14ac:dyDescent="0.2">
      <c r="A1" s="283" t="s">
        <v>431</v>
      </c>
    </row>
    <row r="2" spans="1:15" x14ac:dyDescent="0.2">
      <c r="A2" s="283" t="s">
        <v>432</v>
      </c>
    </row>
    <row r="3" spans="1:15" x14ac:dyDescent="0.2">
      <c r="A3" s="283" t="s">
        <v>433</v>
      </c>
      <c r="C3" s="283" t="s">
        <v>434</v>
      </c>
      <c r="E3" s="283" t="s">
        <v>435</v>
      </c>
      <c r="G3" s="284" t="s">
        <v>436</v>
      </c>
      <c r="I3" s="284" t="s">
        <v>437</v>
      </c>
      <c r="K3" s="283" t="s">
        <v>438</v>
      </c>
      <c r="M3" s="283" t="s">
        <v>439</v>
      </c>
      <c r="O3" s="283" t="s">
        <v>440</v>
      </c>
    </row>
    <row r="4" spans="1:15" x14ac:dyDescent="0.2">
      <c r="A4" s="283">
        <v>1169</v>
      </c>
      <c r="C4" s="283" t="s">
        <v>441</v>
      </c>
      <c r="E4" s="283" t="s">
        <v>331</v>
      </c>
      <c r="G4" s="284" t="s">
        <v>182</v>
      </c>
      <c r="I4" s="284" t="s">
        <v>175</v>
      </c>
      <c r="M4" s="283">
        <v>91</v>
      </c>
      <c r="O4" s="283" t="s">
        <v>442</v>
      </c>
    </row>
    <row r="5" spans="1:15" x14ac:dyDescent="0.2">
      <c r="A5" s="283">
        <v>1173</v>
      </c>
      <c r="C5" s="283" t="s">
        <v>441</v>
      </c>
      <c r="E5" s="283" t="s">
        <v>329</v>
      </c>
      <c r="G5" s="284" t="s">
        <v>182</v>
      </c>
      <c r="I5" s="284" t="s">
        <v>175</v>
      </c>
      <c r="M5" s="283">
        <v>91</v>
      </c>
      <c r="O5" s="283" t="s">
        <v>442</v>
      </c>
    </row>
    <row r="6" spans="1:15" x14ac:dyDescent="0.2">
      <c r="A6" s="283" t="s">
        <v>443</v>
      </c>
    </row>
    <row r="7" spans="1:15" x14ac:dyDescent="0.2">
      <c r="A7" s="283" t="s">
        <v>432</v>
      </c>
    </row>
    <row r="8" spans="1:15" x14ac:dyDescent="0.2">
      <c r="A8" s="283" t="s">
        <v>433</v>
      </c>
      <c r="C8" s="283" t="s">
        <v>434</v>
      </c>
      <c r="E8" s="283" t="s">
        <v>435</v>
      </c>
      <c r="G8" s="284" t="s">
        <v>436</v>
      </c>
      <c r="I8" s="284" t="s">
        <v>437</v>
      </c>
      <c r="K8" s="283" t="s">
        <v>438</v>
      </c>
      <c r="M8" s="283" t="s">
        <v>439</v>
      </c>
      <c r="O8" s="283" t="s">
        <v>440</v>
      </c>
    </row>
    <row r="9" spans="1:15" x14ac:dyDescent="0.2">
      <c r="A9" s="283">
        <v>1770</v>
      </c>
      <c r="C9" s="283" t="s">
        <v>444</v>
      </c>
      <c r="E9" s="283" t="s">
        <v>327</v>
      </c>
      <c r="G9" s="284" t="s">
        <v>188</v>
      </c>
      <c r="I9" s="284" t="s">
        <v>175</v>
      </c>
      <c r="K9" s="283">
        <v>3500</v>
      </c>
      <c r="M9" s="283">
        <v>91</v>
      </c>
      <c r="O9" s="283" t="s">
        <v>442</v>
      </c>
    </row>
    <row r="10" spans="1:15" x14ac:dyDescent="0.2">
      <c r="A10" s="283">
        <v>1771</v>
      </c>
      <c r="C10" s="283" t="s">
        <v>444</v>
      </c>
      <c r="E10" s="283" t="s">
        <v>322</v>
      </c>
      <c r="G10" s="284" t="s">
        <v>188</v>
      </c>
      <c r="I10" s="284" t="s">
        <v>175</v>
      </c>
      <c r="K10" s="283">
        <v>3543</v>
      </c>
      <c r="M10" s="283">
        <v>91</v>
      </c>
      <c r="O10" s="283" t="s">
        <v>442</v>
      </c>
    </row>
    <row r="11" spans="1:15" x14ac:dyDescent="0.2">
      <c r="A11" s="283" t="s">
        <v>445</v>
      </c>
    </row>
    <row r="12" spans="1:15" x14ac:dyDescent="0.2">
      <c r="A12" s="283" t="s">
        <v>432</v>
      </c>
    </row>
    <row r="13" spans="1:15" x14ac:dyDescent="0.2">
      <c r="A13" s="283" t="s">
        <v>433</v>
      </c>
      <c r="C13" s="283" t="s">
        <v>434</v>
      </c>
      <c r="E13" s="283" t="s">
        <v>435</v>
      </c>
      <c r="G13" s="284" t="s">
        <v>436</v>
      </c>
      <c r="I13" s="284" t="s">
        <v>437</v>
      </c>
      <c r="K13" s="283" t="s">
        <v>438</v>
      </c>
      <c r="M13" s="283" t="s">
        <v>439</v>
      </c>
      <c r="O13" s="283" t="s">
        <v>440</v>
      </c>
    </row>
    <row r="14" spans="1:15" x14ac:dyDescent="0.2">
      <c r="A14" s="283">
        <v>6</v>
      </c>
      <c r="C14" s="283" t="s">
        <v>446</v>
      </c>
      <c r="E14" s="283" t="s">
        <v>226</v>
      </c>
      <c r="G14" s="284" t="s">
        <v>182</v>
      </c>
      <c r="I14" s="284" t="s">
        <v>176</v>
      </c>
      <c r="K14" s="283">
        <v>761</v>
      </c>
      <c r="M14" s="283">
        <v>91</v>
      </c>
      <c r="O14" s="283" t="s">
        <v>442</v>
      </c>
    </row>
    <row r="15" spans="1:15" x14ac:dyDescent="0.2">
      <c r="A15" s="283">
        <v>11</v>
      </c>
      <c r="C15" s="283" t="s">
        <v>446</v>
      </c>
      <c r="E15" s="283" t="s">
        <v>213</v>
      </c>
      <c r="G15" s="284" t="s">
        <v>182</v>
      </c>
      <c r="I15" s="284" t="s">
        <v>175</v>
      </c>
      <c r="K15" s="283">
        <v>683</v>
      </c>
      <c r="M15" s="283">
        <v>91</v>
      </c>
      <c r="O15" s="283" t="s">
        <v>442</v>
      </c>
    </row>
    <row r="16" spans="1:15" x14ac:dyDescent="0.2">
      <c r="A16" s="283">
        <v>6</v>
      </c>
      <c r="C16" s="283" t="s">
        <v>447</v>
      </c>
      <c r="E16" s="283" t="s">
        <v>226</v>
      </c>
      <c r="G16" s="284" t="s">
        <v>182</v>
      </c>
      <c r="I16" s="284" t="s">
        <v>176</v>
      </c>
      <c r="K16" s="283">
        <v>2465</v>
      </c>
      <c r="M16" s="283">
        <v>91</v>
      </c>
      <c r="O16" s="283" t="s">
        <v>442</v>
      </c>
    </row>
    <row r="17" spans="1:15" x14ac:dyDescent="0.2">
      <c r="A17" s="283">
        <v>9</v>
      </c>
      <c r="C17" s="283" t="s">
        <v>447</v>
      </c>
      <c r="E17" s="283" t="s">
        <v>325</v>
      </c>
      <c r="G17" s="284" t="s">
        <v>182</v>
      </c>
      <c r="I17" s="284" t="s">
        <v>176</v>
      </c>
      <c r="K17" s="283">
        <v>2420</v>
      </c>
      <c r="M17" s="283">
        <v>91</v>
      </c>
      <c r="O17" s="283" t="s">
        <v>442</v>
      </c>
    </row>
    <row r="18" spans="1:15" x14ac:dyDescent="0.2">
      <c r="A18" s="283">
        <v>4</v>
      </c>
      <c r="C18" s="283" t="s">
        <v>448</v>
      </c>
      <c r="E18" s="283" t="s">
        <v>449</v>
      </c>
      <c r="G18" s="284" t="s">
        <v>182</v>
      </c>
      <c r="I18" s="284" t="s">
        <v>176</v>
      </c>
      <c r="K18" s="283">
        <v>817</v>
      </c>
      <c r="M18" s="283">
        <v>91</v>
      </c>
      <c r="O18" s="283" t="s">
        <v>442</v>
      </c>
    </row>
    <row r="19" spans="1:15" x14ac:dyDescent="0.2">
      <c r="A19" s="283">
        <v>11</v>
      </c>
      <c r="C19" s="283" t="s">
        <v>390</v>
      </c>
      <c r="E19" s="283" t="s">
        <v>217</v>
      </c>
      <c r="G19" s="284" t="s">
        <v>182</v>
      </c>
      <c r="I19" s="284" t="s">
        <v>175</v>
      </c>
      <c r="K19" s="283">
        <v>745</v>
      </c>
      <c r="M19" s="283">
        <v>91</v>
      </c>
      <c r="O19" s="283" t="s">
        <v>442</v>
      </c>
    </row>
    <row r="20" spans="1:15" x14ac:dyDescent="0.2">
      <c r="A20" s="283" t="s">
        <v>450</v>
      </c>
    </row>
    <row r="21" spans="1:15" x14ac:dyDescent="0.2">
      <c r="A21" s="283" t="s">
        <v>432</v>
      </c>
    </row>
    <row r="22" spans="1:15" x14ac:dyDescent="0.2">
      <c r="A22" s="283" t="s">
        <v>433</v>
      </c>
      <c r="C22" s="283" t="s">
        <v>434</v>
      </c>
      <c r="E22" s="283" t="s">
        <v>435</v>
      </c>
      <c r="G22" s="284" t="s">
        <v>436</v>
      </c>
      <c r="I22" s="284" t="s">
        <v>437</v>
      </c>
      <c r="K22" s="283" t="s">
        <v>438</v>
      </c>
      <c r="M22" s="283" t="s">
        <v>439</v>
      </c>
      <c r="O22" s="283" t="s">
        <v>440</v>
      </c>
    </row>
    <row r="23" spans="1:15" x14ac:dyDescent="0.2">
      <c r="A23" s="283">
        <v>164</v>
      </c>
      <c r="C23" s="283" t="s">
        <v>451</v>
      </c>
      <c r="E23" s="283" t="s">
        <v>215</v>
      </c>
      <c r="G23" s="284" t="s">
        <v>183</v>
      </c>
      <c r="I23" s="284" t="s">
        <v>175</v>
      </c>
      <c r="K23" s="283">
        <v>1088</v>
      </c>
      <c r="M23" s="283">
        <v>91</v>
      </c>
      <c r="O23" s="283" t="s">
        <v>442</v>
      </c>
    </row>
    <row r="24" spans="1:15" x14ac:dyDescent="0.2">
      <c r="A24" s="283" t="s">
        <v>452</v>
      </c>
    </row>
    <row r="25" spans="1:15" x14ac:dyDescent="0.2">
      <c r="A25" s="283" t="s">
        <v>432</v>
      </c>
    </row>
    <row r="26" spans="1:15" x14ac:dyDescent="0.2">
      <c r="A26" s="283" t="s">
        <v>433</v>
      </c>
      <c r="C26" s="283" t="s">
        <v>434</v>
      </c>
      <c r="E26" s="283" t="s">
        <v>435</v>
      </c>
      <c r="G26" s="284" t="s">
        <v>436</v>
      </c>
      <c r="I26" s="284" t="s">
        <v>437</v>
      </c>
      <c r="K26" s="283" t="s">
        <v>438</v>
      </c>
      <c r="M26" s="283" t="s">
        <v>439</v>
      </c>
      <c r="O26" s="283" t="s">
        <v>440</v>
      </c>
    </row>
    <row r="27" spans="1:15" x14ac:dyDescent="0.2">
      <c r="A27" s="283">
        <v>176</v>
      </c>
      <c r="C27" s="283" t="s">
        <v>401</v>
      </c>
      <c r="E27" s="283" t="s">
        <v>325</v>
      </c>
      <c r="G27" s="284" t="s">
        <v>182</v>
      </c>
      <c r="I27" s="284" t="s">
        <v>176</v>
      </c>
      <c r="K27" s="283">
        <v>5620</v>
      </c>
      <c r="M27" s="283">
        <v>91</v>
      </c>
      <c r="O27" s="283" t="s">
        <v>442</v>
      </c>
    </row>
    <row r="28" spans="1:15" x14ac:dyDescent="0.2">
      <c r="A28" s="283">
        <v>186</v>
      </c>
      <c r="C28" s="283" t="s">
        <v>401</v>
      </c>
      <c r="E28" s="283" t="s">
        <v>321</v>
      </c>
      <c r="G28" s="284" t="s">
        <v>182</v>
      </c>
      <c r="I28" s="284" t="s">
        <v>175</v>
      </c>
      <c r="K28" s="283">
        <v>4774</v>
      </c>
      <c r="M28" s="283">
        <v>91</v>
      </c>
      <c r="O28" s="283" t="s">
        <v>442</v>
      </c>
    </row>
    <row r="29" spans="1:15" x14ac:dyDescent="0.2">
      <c r="A29" s="283">
        <v>341</v>
      </c>
      <c r="C29" s="283" t="s">
        <v>393</v>
      </c>
      <c r="E29" s="283" t="s">
        <v>230</v>
      </c>
      <c r="G29" s="284" t="s">
        <v>182</v>
      </c>
      <c r="I29" s="284" t="s">
        <v>175</v>
      </c>
      <c r="K29" s="283">
        <v>5256</v>
      </c>
      <c r="M29" s="283">
        <v>91</v>
      </c>
      <c r="O29" s="283" t="s">
        <v>442</v>
      </c>
    </row>
    <row r="30" spans="1:15" x14ac:dyDescent="0.2">
      <c r="A30" s="283">
        <v>397</v>
      </c>
      <c r="C30" s="283" t="s">
        <v>453</v>
      </c>
      <c r="E30" s="283" t="s">
        <v>319</v>
      </c>
      <c r="G30" s="284" t="s">
        <v>182</v>
      </c>
      <c r="I30" s="284" t="s">
        <v>175</v>
      </c>
      <c r="K30" s="283">
        <v>205</v>
      </c>
      <c r="M30" s="283">
        <v>91</v>
      </c>
      <c r="O30" s="283" t="s">
        <v>442</v>
      </c>
    </row>
    <row r="31" spans="1:15" x14ac:dyDescent="0.2">
      <c r="A31" s="283" t="s">
        <v>454</v>
      </c>
    </row>
    <row r="32" spans="1:15" x14ac:dyDescent="0.2">
      <c r="A32" s="283" t="s">
        <v>432</v>
      </c>
    </row>
    <row r="33" spans="1:15" x14ac:dyDescent="0.2">
      <c r="A33" s="283" t="s">
        <v>433</v>
      </c>
      <c r="C33" s="283" t="s">
        <v>434</v>
      </c>
      <c r="E33" s="283" t="s">
        <v>435</v>
      </c>
      <c r="G33" s="284" t="s">
        <v>436</v>
      </c>
      <c r="I33" s="284" t="s">
        <v>437</v>
      </c>
      <c r="K33" s="283" t="s">
        <v>438</v>
      </c>
      <c r="M33" s="283" t="s">
        <v>439</v>
      </c>
      <c r="O33" s="283" t="s">
        <v>440</v>
      </c>
    </row>
    <row r="34" spans="1:15" x14ac:dyDescent="0.2">
      <c r="A34" s="283">
        <v>3</v>
      </c>
      <c r="C34" s="283" t="s">
        <v>401</v>
      </c>
      <c r="E34" s="283" t="s">
        <v>325</v>
      </c>
      <c r="G34" s="284" t="s">
        <v>182</v>
      </c>
      <c r="I34" s="284" t="s">
        <v>176</v>
      </c>
      <c r="K34" s="283">
        <v>5452</v>
      </c>
      <c r="M34" s="283">
        <v>91</v>
      </c>
      <c r="O34" s="283" t="s">
        <v>442</v>
      </c>
    </row>
    <row r="35" spans="1:15" x14ac:dyDescent="0.2">
      <c r="A35" s="283">
        <v>6</v>
      </c>
      <c r="C35" s="283" t="s">
        <v>455</v>
      </c>
      <c r="E35" s="283" t="s">
        <v>222</v>
      </c>
      <c r="G35" s="284" t="s">
        <v>182</v>
      </c>
      <c r="I35" s="284" t="s">
        <v>176</v>
      </c>
      <c r="K35" s="283">
        <v>1330</v>
      </c>
      <c r="M35" s="283">
        <v>91</v>
      </c>
      <c r="O35" s="283" t="s">
        <v>442</v>
      </c>
    </row>
    <row r="36" spans="1:15" x14ac:dyDescent="0.2">
      <c r="A36" s="283">
        <v>11</v>
      </c>
      <c r="C36" s="283" t="s">
        <v>402</v>
      </c>
      <c r="E36" s="283" t="s">
        <v>217</v>
      </c>
      <c r="G36" s="284" t="s">
        <v>182</v>
      </c>
      <c r="I36" s="284" t="s">
        <v>175</v>
      </c>
      <c r="K36" s="283">
        <v>1305</v>
      </c>
      <c r="M36" s="283">
        <v>91</v>
      </c>
      <c r="O36" s="283" t="s">
        <v>442</v>
      </c>
    </row>
    <row r="37" spans="1:15" x14ac:dyDescent="0.2">
      <c r="A37" s="283">
        <v>12</v>
      </c>
      <c r="C37" s="283" t="s">
        <v>406</v>
      </c>
      <c r="E37" s="283" t="s">
        <v>320</v>
      </c>
      <c r="G37" s="284" t="s">
        <v>182</v>
      </c>
      <c r="I37" s="284" t="s">
        <v>175</v>
      </c>
      <c r="K37" s="283">
        <v>1608</v>
      </c>
      <c r="M37" s="283">
        <v>91</v>
      </c>
      <c r="O37" s="283" t="s">
        <v>442</v>
      </c>
    </row>
    <row r="38" spans="1:15" x14ac:dyDescent="0.2">
      <c r="A38" s="283">
        <v>2</v>
      </c>
      <c r="C38" s="283" t="s">
        <v>409</v>
      </c>
      <c r="E38" s="283" t="s">
        <v>324</v>
      </c>
      <c r="G38" s="284" t="s">
        <v>182</v>
      </c>
      <c r="I38" s="284" t="s">
        <v>175</v>
      </c>
      <c r="K38" s="283">
        <v>5574</v>
      </c>
      <c r="M38" s="283">
        <v>91</v>
      </c>
      <c r="O38" s="283" t="s">
        <v>442</v>
      </c>
    </row>
    <row r="39" spans="1:15" x14ac:dyDescent="0.2">
      <c r="A39" s="283" t="s">
        <v>456</v>
      </c>
    </row>
    <row r="40" spans="1:15" x14ac:dyDescent="0.2">
      <c r="A40" s="283" t="s">
        <v>432</v>
      </c>
    </row>
    <row r="41" spans="1:15" x14ac:dyDescent="0.2">
      <c r="A41" s="283" t="s">
        <v>433</v>
      </c>
      <c r="C41" s="283" t="s">
        <v>434</v>
      </c>
      <c r="E41" s="283" t="s">
        <v>435</v>
      </c>
      <c r="G41" s="284" t="s">
        <v>436</v>
      </c>
      <c r="I41" s="284" t="s">
        <v>437</v>
      </c>
      <c r="K41" s="283" t="s">
        <v>438</v>
      </c>
      <c r="M41" s="283" t="s">
        <v>439</v>
      </c>
      <c r="O41" s="283" t="s">
        <v>440</v>
      </c>
    </row>
    <row r="42" spans="1:15" x14ac:dyDescent="0.2">
      <c r="A42" s="283">
        <v>51</v>
      </c>
      <c r="C42" s="283" t="s">
        <v>451</v>
      </c>
      <c r="E42" s="283" t="s">
        <v>323</v>
      </c>
      <c r="G42" s="284" t="s">
        <v>187</v>
      </c>
      <c r="I42" s="284" t="s">
        <v>176</v>
      </c>
      <c r="K42" s="283">
        <v>1236</v>
      </c>
      <c r="M42" s="283">
        <v>91</v>
      </c>
      <c r="O42" s="283" t="s">
        <v>442</v>
      </c>
    </row>
    <row r="43" spans="1:15" x14ac:dyDescent="0.2">
      <c r="A43" s="283">
        <v>70</v>
      </c>
      <c r="C43" s="283" t="s">
        <v>457</v>
      </c>
      <c r="E43" s="283" t="s">
        <v>323</v>
      </c>
      <c r="G43" s="284" t="s">
        <v>187</v>
      </c>
      <c r="I43" s="284" t="s">
        <v>176</v>
      </c>
      <c r="K43" s="283">
        <v>2560</v>
      </c>
      <c r="M43" s="283">
        <v>91</v>
      </c>
      <c r="O43" s="283" t="s">
        <v>442</v>
      </c>
    </row>
    <row r="44" spans="1:15" x14ac:dyDescent="0.2">
      <c r="A44" s="283">
        <v>233</v>
      </c>
      <c r="C44" s="283" t="s">
        <v>393</v>
      </c>
      <c r="E44" s="283" t="s">
        <v>326</v>
      </c>
      <c r="G44" s="284" t="s">
        <v>188</v>
      </c>
      <c r="I44" s="284" t="s">
        <v>175</v>
      </c>
      <c r="K44" s="283">
        <v>5399</v>
      </c>
      <c r="M44" s="283">
        <v>91</v>
      </c>
      <c r="O44" s="283" t="s">
        <v>442</v>
      </c>
    </row>
    <row r="45" spans="1:15" x14ac:dyDescent="0.2">
      <c r="A45" s="283">
        <v>310</v>
      </c>
      <c r="C45" s="283" t="s">
        <v>453</v>
      </c>
      <c r="E45" s="283" t="s">
        <v>211</v>
      </c>
      <c r="G45" s="284" t="s">
        <v>187</v>
      </c>
      <c r="I45" s="284" t="s">
        <v>176</v>
      </c>
      <c r="K45" s="283">
        <v>168</v>
      </c>
      <c r="M45" s="283">
        <v>91</v>
      </c>
      <c r="O45" s="283" t="s">
        <v>442</v>
      </c>
    </row>
    <row r="46" spans="1:15" x14ac:dyDescent="0.2">
      <c r="A46" s="283">
        <v>518</v>
      </c>
      <c r="C46" s="283" t="s">
        <v>458</v>
      </c>
      <c r="E46" s="283" t="s">
        <v>330</v>
      </c>
      <c r="G46" s="284" t="s">
        <v>188</v>
      </c>
      <c r="I46" s="284" t="s">
        <v>175</v>
      </c>
      <c r="K46" s="283">
        <v>4932</v>
      </c>
      <c r="M46" s="283">
        <v>91</v>
      </c>
      <c r="O46" s="283" t="s">
        <v>442</v>
      </c>
    </row>
    <row r="47" spans="1:15" x14ac:dyDescent="0.2">
      <c r="F47" s="283" t="s">
        <v>459</v>
      </c>
      <c r="H47" s="284" t="s">
        <v>460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7</vt:i4>
      </vt:variant>
    </vt:vector>
  </HeadingPairs>
  <TitlesOfParts>
    <vt:vector size="15" baseType="lpstr">
      <vt:lpstr>Nb perfs</vt:lpstr>
      <vt:lpstr>Evol Clsst clubs</vt:lpstr>
      <vt:lpstr>Clsst clubs 91</vt:lpstr>
      <vt:lpstr>Interclubs</vt:lpstr>
      <vt:lpstr>Podiums</vt:lpstr>
      <vt:lpstr>Jurys</vt:lpstr>
      <vt:lpstr>Qualifs France</vt:lpstr>
      <vt:lpstr>detail qualifs fce</vt:lpstr>
      <vt:lpstr>'Clsst clubs 91'!Zone_d_impression</vt:lpstr>
      <vt:lpstr>'Evol Clsst clubs'!Zone_d_impression</vt:lpstr>
      <vt:lpstr>Interclubs!Zone_d_impression</vt:lpstr>
      <vt:lpstr>Jurys!Zone_d_impression</vt:lpstr>
      <vt:lpstr>'Nb perfs'!Zone_d_impression</vt:lpstr>
      <vt:lpstr>Podiums!Zone_d_impression</vt:lpstr>
      <vt:lpstr>'Qualifs France'!Zone_d_impression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PSK</dc:creator>
  <cp:lastModifiedBy>TOURNIER-LASSERVE Anne</cp:lastModifiedBy>
  <cp:lastPrinted>2014-11-29T14:50:25Z</cp:lastPrinted>
  <dcterms:created xsi:type="dcterms:W3CDTF">2012-11-19T21:10:59Z</dcterms:created>
  <dcterms:modified xsi:type="dcterms:W3CDTF">2014-12-16T10:53:49Z</dcterms:modified>
</cp:coreProperties>
</file>